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Documents\宏\テニス\テニス(協会)\ドロー作成\2026会長杯\"/>
    </mc:Choice>
  </mc:AlternateContent>
  <bookViews>
    <workbookView xWindow="11808" yWindow="-16320" windowWidth="29040" windowHeight="15720" tabRatio="797"/>
  </bookViews>
  <sheets>
    <sheet name="R08総括表" sheetId="74" r:id="rId1"/>
    <sheet name="申込書" sheetId="77" r:id="rId2"/>
    <sheet name="不使用　旧一般" sheetId="75" state="hidden" r:id="rId3"/>
    <sheet name="不使用　旧年齢別" sheetId="76" state="hidden" r:id="rId4"/>
    <sheet name="LIST" sheetId="57" state="hidden" r:id="rId5"/>
  </sheets>
  <externalReferences>
    <externalReference r:id="rId6"/>
  </externalReferences>
  <definedNames>
    <definedName name="_xlnm._FilterDatabase" localSheetId="1" hidden="1">申込書!$A$20:$P$22</definedName>
    <definedName name="_xlnm.Print_Area" localSheetId="1">申込書!$A$1:$P$123</definedName>
    <definedName name="_xlnm.Print_Titles" localSheetId="1">申込書!$20:$23</definedName>
    <definedName name="ク">LIST!$I$6:$I$11</definedName>
    <definedName name="高">LIST!$L$6</definedName>
    <definedName name="実">LIST!$B$10:$B$22</definedName>
    <definedName name="実同ク">LIST!$R$5:$V$5</definedName>
    <definedName name="他">LIST!$P$6</definedName>
    <definedName name="同">LIST!$F$6:$F$27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57" l="1"/>
  <c r="E11" i="57"/>
  <c r="E12" i="57"/>
  <c r="E13" i="57"/>
  <c r="E14" i="57"/>
  <c r="E15" i="57"/>
  <c r="E16" i="57"/>
  <c r="E17" i="57"/>
  <c r="E18" i="57"/>
  <c r="E19" i="57"/>
  <c r="E20" i="57"/>
  <c r="E21" i="57"/>
  <c r="E51" i="57"/>
  <c r="E52" i="57"/>
  <c r="E53" i="57"/>
  <c r="E54" i="57"/>
  <c r="E55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B23" i="77"/>
  <c r="K2" i="77" l="1"/>
  <c r="E24" i="57"/>
  <c r="E50" i="57"/>
  <c r="E58" i="57"/>
  <c r="E64" i="57"/>
  <c r="E22" i="57"/>
  <c r="E10" i="57"/>
  <c r="A25" i="77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A104" i="77" s="1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H1" i="77"/>
  <c r="A1" i="77"/>
  <c r="H18" i="76"/>
  <c r="A1" i="76"/>
  <c r="A1" i="75"/>
  <c r="A22" i="76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H18" i="75"/>
  <c r="A22" i="75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I48" i="74"/>
  <c r="E48" i="74"/>
  <c r="E37" i="74"/>
  <c r="I34" i="74"/>
  <c r="I30" i="74"/>
  <c r="I28" i="74"/>
  <c r="I26" i="74"/>
  <c r="L22" i="74"/>
  <c r="L21" i="74"/>
  <c r="A1" i="74"/>
  <c r="G18" i="77" l="1"/>
  <c r="D17" i="74" s="1"/>
  <c r="D18" i="77"/>
  <c r="D12" i="74" s="1"/>
  <c r="F17" i="77"/>
  <c r="C16" i="74" s="1"/>
  <c r="N17" i="77"/>
  <c r="K16" i="74" s="1"/>
  <c r="I17" i="77"/>
  <c r="F16" i="74" s="1"/>
  <c r="J17" i="77"/>
  <c r="G16" i="74" s="1"/>
  <c r="L17" i="77"/>
  <c r="I16" i="74" s="1"/>
  <c r="E17" i="77"/>
  <c r="B16" i="74" s="1"/>
  <c r="H18" i="77"/>
  <c r="E17" i="74" s="1"/>
  <c r="B18" i="77"/>
  <c r="B12" i="74" s="1"/>
  <c r="G17" i="77"/>
  <c r="D16" i="74" s="1"/>
  <c r="B17" i="77"/>
  <c r="B11" i="74" s="1"/>
  <c r="K17" i="77"/>
  <c r="H16" i="74" s="1"/>
  <c r="M17" i="77"/>
  <c r="J16" i="74" s="1"/>
  <c r="I18" i="77"/>
  <c r="F17" i="74" s="1"/>
  <c r="H17" i="77"/>
  <c r="E16" i="74" s="1"/>
  <c r="K18" i="77"/>
  <c r="H17" i="74" s="1"/>
  <c r="D17" i="77"/>
  <c r="D11" i="74" s="1"/>
  <c r="C18" i="77"/>
  <c r="C12" i="74" s="1"/>
  <c r="J18" i="77"/>
  <c r="G17" i="74" s="1"/>
  <c r="L18" i="77"/>
  <c r="I17" i="74" s="1"/>
  <c r="C17" i="77"/>
  <c r="C11" i="74" s="1"/>
  <c r="L11" i="74" s="1"/>
  <c r="F18" i="77"/>
  <c r="C17" i="74" s="1"/>
  <c r="L12" i="74"/>
  <c r="L23" i="74"/>
  <c r="I37" i="74"/>
  <c r="L17" i="74" l="1"/>
  <c r="L16" i="74"/>
  <c r="L18" i="74" s="1"/>
  <c r="O17" i="77"/>
  <c r="P17" i="77" s="1"/>
  <c r="O18" i="77"/>
  <c r="L13" i="74"/>
</calcChain>
</file>

<file path=xl/sharedStrings.xml><?xml version="1.0" encoding="utf-8"?>
<sst xmlns="http://schemas.openxmlformats.org/spreadsheetml/2006/main" count="768" uniqueCount="507">
  <si>
    <t>７０歳
以上</t>
    <rPh sb="2" eb="3">
      <t>サイ</t>
    </rPh>
    <rPh sb="4" eb="6">
      <t>イジョウ</t>
    </rPh>
    <phoneticPr fontId="4"/>
  </si>
  <si>
    <t>１８歳
以下</t>
    <rPh sb="2" eb="3">
      <t>サイ</t>
    </rPh>
    <rPh sb="4" eb="6">
      <t>イカ</t>
    </rPh>
    <phoneticPr fontId="4"/>
  </si>
  <si>
    <t>１６歳
以下</t>
    <rPh sb="2" eb="3">
      <t>サイ</t>
    </rPh>
    <rPh sb="4" eb="6">
      <t>イカ</t>
    </rPh>
    <phoneticPr fontId="4"/>
  </si>
  <si>
    <t>１４歳
以下</t>
    <rPh sb="2" eb="3">
      <t>サイ</t>
    </rPh>
    <rPh sb="4" eb="6">
      <t>イカ</t>
    </rPh>
    <phoneticPr fontId="4"/>
  </si>
  <si>
    <t>Ｂ：</t>
    <phoneticPr fontId="4"/>
  </si>
  <si>
    <t>Ｃ：ジュニアＳ</t>
    <phoneticPr fontId="4"/>
  </si>
  <si>
    <t>合計</t>
    <rPh sb="0" eb="2">
      <t>ゴウケイ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</si>
  <si>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</si>
  <si>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</si>
  <si>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Ａ：</t>
    <phoneticPr fontId="4"/>
  </si>
  <si>
    <t>少年</t>
    <rPh sb="0" eb="2">
      <t>ショウネン</t>
    </rPh>
    <phoneticPr fontId="4"/>
  </si>
  <si>
    <t>少女</t>
    <rPh sb="0" eb="2">
      <t>ショウジョ</t>
    </rPh>
    <phoneticPr fontId="4"/>
  </si>
  <si>
    <t>円</t>
    <rPh sb="0" eb="1">
      <t>エン</t>
    </rPh>
    <phoneticPr fontId="4"/>
  </si>
  <si>
    <t>2,000円 ＝</t>
    <rPh sb="5" eb="6">
      <t>エン</t>
    </rPh>
    <phoneticPr fontId="4"/>
  </si>
  <si>
    <t>市役所</t>
    <rPh sb="0" eb="3">
      <t>シヤクショ</t>
    </rPh>
    <phoneticPr fontId="4"/>
  </si>
  <si>
    <t>種目別申込み数（ジュニアシングルス）</t>
    <rPh sb="0" eb="2">
      <t>シュモク</t>
    </rPh>
    <rPh sb="2" eb="3">
      <t>ベツ</t>
    </rPh>
    <rPh sb="3" eb="5">
      <t>モウシコ</t>
    </rPh>
    <rPh sb="6" eb="7">
      <t>スウ</t>
    </rPh>
    <phoneticPr fontId="4"/>
  </si>
  <si>
    <t>３５歳
以上</t>
    <rPh sb="2" eb="3">
      <t>サイ</t>
    </rPh>
    <rPh sb="4" eb="6">
      <t>イジョウ</t>
    </rPh>
    <phoneticPr fontId="4"/>
  </si>
  <si>
    <t>５０歳
以上</t>
    <rPh sb="2" eb="3">
      <t>サイ</t>
    </rPh>
    <rPh sb="4" eb="6">
      <t>イジョウ</t>
    </rPh>
    <phoneticPr fontId="4"/>
  </si>
  <si>
    <t>５５歳
以上</t>
    <rPh sb="2" eb="3">
      <t>サイ</t>
    </rPh>
    <rPh sb="4" eb="6">
      <t>イジョウ</t>
    </rPh>
    <phoneticPr fontId="4"/>
  </si>
  <si>
    <t>６０歳
以上</t>
    <rPh sb="2" eb="3">
      <t>サイ</t>
    </rPh>
    <rPh sb="4" eb="6">
      <t>イジョウ</t>
    </rPh>
    <phoneticPr fontId="4"/>
  </si>
  <si>
    <t>６５歳
以上</t>
    <rPh sb="2" eb="3">
      <t>サイ</t>
    </rPh>
    <rPh sb="4" eb="6">
      <t>イジョウ</t>
    </rPh>
    <phoneticPr fontId="4"/>
  </si>
  <si>
    <t>４５歳
以上</t>
    <rPh sb="2" eb="3">
      <t>サイ</t>
    </rPh>
    <rPh sb="4" eb="6">
      <t>イジョウ</t>
    </rPh>
    <phoneticPr fontId="4"/>
  </si>
  <si>
    <t>４０歳
以上</t>
    <rPh sb="2" eb="3">
      <t>サイ</t>
    </rPh>
    <rPh sb="4" eb="6">
      <t>イジョウ</t>
    </rPh>
    <phoneticPr fontId="4"/>
  </si>
  <si>
    <t>申込日：</t>
    <rPh sb="0" eb="2">
      <t>モウシコミ</t>
    </rPh>
    <rPh sb="2" eb="3">
      <t>ヒ</t>
    </rPh>
    <phoneticPr fontId="4"/>
  </si>
  <si>
    <t>人 ＊</t>
    <rPh sb="0" eb="1">
      <t>ヒト</t>
    </rPh>
    <phoneticPr fontId="4"/>
  </si>
  <si>
    <t>７５歳
以上</t>
    <rPh sb="2" eb="3">
      <t>サイ</t>
    </rPh>
    <rPh sb="4" eb="6">
      <t>イジョウ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</si>
  <si>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</si>
  <si>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</si>
  <si>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No.</t>
    <phoneticPr fontId="4"/>
  </si>
  <si>
    <t>会長
杯級</t>
    <rPh sb="0" eb="1">
      <t>カイチョウ</t>
    </rPh>
    <rPh sb="1" eb="2">
      <t>ハイ</t>
    </rPh>
    <rPh sb="3" eb="4">
      <t>キュウ</t>
    </rPh>
    <phoneticPr fontId="7"/>
  </si>
  <si>
    <t>選手権</t>
    <rPh sb="0" eb="2">
      <t>センシュケン</t>
    </rPh>
    <phoneticPr fontId="7"/>
  </si>
  <si>
    <t>横須賀太郎</t>
    <rPh sb="0" eb="2">
      <t>ヨコスカ</t>
    </rPh>
    <rPh sb="2" eb="4">
      <t>タロウ</t>
    </rPh>
    <phoneticPr fontId="7"/>
  </si>
  <si>
    <t>A</t>
    <phoneticPr fontId="7"/>
  </si>
  <si>
    <t>市役所</t>
    <rPh sb="0" eb="2">
      <t>シヤクショ</t>
    </rPh>
    <phoneticPr fontId="7"/>
  </si>
  <si>
    <t>会長杯</t>
    <rPh sb="0" eb="1">
      <t>カイチョウ</t>
    </rPh>
    <rPh sb="1" eb="2">
      <t>ハイ</t>
    </rPh>
    <phoneticPr fontId="7"/>
  </si>
  <si>
    <t>氏名</t>
    <rPh sb="0" eb="2">
      <t>シメイ</t>
    </rPh>
    <phoneticPr fontId="4"/>
  </si>
  <si>
    <t>所属団体名</t>
    <rPh sb="0" eb="2">
      <t>ショゾク</t>
    </rPh>
    <rPh sb="2" eb="4">
      <t>ダンタイ</t>
    </rPh>
    <rPh sb="4" eb="5">
      <t>メイ</t>
    </rPh>
    <phoneticPr fontId="4"/>
  </si>
  <si>
    <t>生年（西暦）
（yyyy)</t>
    <rPh sb="3" eb="5">
      <t>セイレキ</t>
    </rPh>
    <phoneticPr fontId="4"/>
  </si>
  <si>
    <t>他成績及び希望
（シングルスの成績のみ記載）</t>
    <rPh sb="0" eb="2">
      <t>セイセキ</t>
    </rPh>
    <rPh sb="2" eb="3">
      <t>オヨ</t>
    </rPh>
    <rPh sb="4" eb="6">
      <t>キボウ</t>
    </rPh>
    <rPh sb="15" eb="17">
      <t>セイセキ</t>
    </rPh>
    <rPh sb="19" eb="21">
      <t>キサイ</t>
    </rPh>
    <phoneticPr fontId="7"/>
  </si>
  <si>
    <t>Ｂ８</t>
    <phoneticPr fontId="7"/>
  </si>
  <si>
    <t>種目</t>
    <rPh sb="0" eb="2">
      <t>シュモク</t>
    </rPh>
    <phoneticPr fontId="7"/>
  </si>
  <si>
    <t>l</t>
    <phoneticPr fontId="7"/>
  </si>
  <si>
    <t>m</t>
    <phoneticPr fontId="7"/>
  </si>
  <si>
    <t>n</t>
    <phoneticPr fontId="7"/>
  </si>
  <si>
    <t>o</t>
    <phoneticPr fontId="7"/>
  </si>
  <si>
    <t>a</t>
    <phoneticPr fontId="7"/>
  </si>
  <si>
    <t>b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</si>
  <si>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</si>
  <si>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</si>
  <si>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</si>
  <si>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</si>
  <si>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</si>
  <si>
    <t>j</t>
    <phoneticPr fontId="7"/>
  </si>
  <si>
    <t>k</t>
    <phoneticPr fontId="7"/>
  </si>
  <si>
    <t>p</t>
    <phoneticPr fontId="7"/>
  </si>
  <si>
    <t>年度）</t>
    <rPh sb="0" eb="1">
      <t>ド</t>
    </rPh>
    <phoneticPr fontId="4"/>
  </si>
  <si>
    <t>Ｂ４</t>
  </si>
  <si>
    <t>A</t>
  </si>
  <si>
    <t>B</t>
  </si>
  <si>
    <t>C</t>
  </si>
  <si>
    <t>年度</t>
  </si>
  <si>
    <t>優勝</t>
  </si>
  <si>
    <t>実業団</t>
  </si>
  <si>
    <t>同好会</t>
  </si>
  <si>
    <t>クラブ</t>
  </si>
  <si>
    <t>高体連</t>
  </si>
  <si>
    <t>エガリテ</t>
  </si>
  <si>
    <t>ダイヤランド</t>
  </si>
  <si>
    <t>横須賀総合</t>
  </si>
  <si>
    <t>ＳＡＴＣ</t>
  </si>
  <si>
    <t>ハイランド</t>
  </si>
  <si>
    <t>追浜高校</t>
  </si>
  <si>
    <t>大津クラブ</t>
  </si>
  <si>
    <t>葉山ＴＣ</t>
  </si>
  <si>
    <t>大津中学校</t>
  </si>
  <si>
    <t xml:space="preserve">ＯＳＣＡＲⅡ </t>
  </si>
  <si>
    <t>ＹＴＣ</t>
  </si>
  <si>
    <t>上宮田小学校</t>
  </si>
  <si>
    <t>グリッド</t>
  </si>
  <si>
    <t>リエゾンＴＧ</t>
  </si>
  <si>
    <t>ＪＳＣ</t>
  </si>
  <si>
    <t>ソレイユT・T</t>
  </si>
  <si>
    <t>鷹取</t>
  </si>
  <si>
    <t>ＴＴＣ</t>
  </si>
  <si>
    <t>ナカヤマ</t>
  </si>
  <si>
    <t>ホットミルク</t>
  </si>
  <si>
    <t xml:space="preserve">Ｂ＆Ｒ </t>
  </si>
  <si>
    <t>エムジール</t>
  </si>
  <si>
    <t>どろかめ</t>
  </si>
  <si>
    <t>ａｔｗ</t>
  </si>
  <si>
    <t>ジョイフルTD</t>
  </si>
  <si>
    <t>UL SPORTS</t>
  </si>
  <si>
    <t>ラハイナ</t>
  </si>
  <si>
    <t>潮風庭球塾</t>
  </si>
  <si>
    <t>久里硬会</t>
  </si>
  <si>
    <t>準優</t>
  </si>
  <si>
    <t>01</t>
  </si>
  <si>
    <t>02</t>
  </si>
  <si>
    <t>05</t>
  </si>
  <si>
    <t>07</t>
  </si>
  <si>
    <t>08</t>
  </si>
  <si>
    <t>09</t>
  </si>
  <si>
    <t>10</t>
  </si>
  <si>
    <t>11</t>
  </si>
  <si>
    <t>12</t>
  </si>
  <si>
    <t>18</t>
  </si>
  <si>
    <t>19</t>
  </si>
  <si>
    <t>20</t>
  </si>
  <si>
    <t>03</t>
  </si>
  <si>
    <t>04</t>
  </si>
  <si>
    <t>06</t>
  </si>
  <si>
    <t>横三高体連</t>
  </si>
  <si>
    <t>21</t>
  </si>
  <si>
    <t>22</t>
  </si>
  <si>
    <t>24</t>
  </si>
  <si>
    <t>27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</si>
  <si>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</si>
  <si>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</si>
  <si>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</si>
  <si>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</si>
  <si>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</si>
  <si>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</si>
  <si>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</si>
  <si>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</si>
  <si>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</si>
  <si>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実</t>
  </si>
  <si>
    <t>同</t>
  </si>
  <si>
    <t>ク</t>
  </si>
  <si>
    <t>高</t>
  </si>
  <si>
    <t>実01</t>
  </si>
  <si>
    <t>実02</t>
  </si>
  <si>
    <t>実05</t>
  </si>
  <si>
    <t>実07</t>
  </si>
  <si>
    <t>実08</t>
  </si>
  <si>
    <t>実09</t>
  </si>
  <si>
    <t>実10</t>
  </si>
  <si>
    <t>実11</t>
  </si>
  <si>
    <t>実12</t>
  </si>
  <si>
    <t>実13</t>
  </si>
  <si>
    <t>実16</t>
  </si>
  <si>
    <t>実18</t>
  </si>
  <si>
    <t>実19</t>
  </si>
  <si>
    <t>実20</t>
  </si>
  <si>
    <t>実21</t>
  </si>
  <si>
    <t>同03</t>
  </si>
  <si>
    <t>同09</t>
  </si>
  <si>
    <t>同10</t>
  </si>
  <si>
    <t>同11</t>
  </si>
  <si>
    <t>同12</t>
  </si>
  <si>
    <t>同18</t>
  </si>
  <si>
    <t>同19</t>
  </si>
  <si>
    <t>同20</t>
  </si>
  <si>
    <t>同21</t>
  </si>
  <si>
    <t>同22</t>
  </si>
  <si>
    <t>同24</t>
  </si>
  <si>
    <t>同27</t>
  </si>
  <si>
    <t>同29</t>
  </si>
  <si>
    <t>同30</t>
  </si>
  <si>
    <t>同31</t>
  </si>
  <si>
    <t>同32</t>
  </si>
  <si>
    <t>同33</t>
  </si>
  <si>
    <t>同34</t>
  </si>
  <si>
    <t>同36</t>
  </si>
  <si>
    <t>同37</t>
  </si>
  <si>
    <t>同38</t>
  </si>
  <si>
    <t>ク02</t>
  </si>
  <si>
    <t>ク03</t>
  </si>
  <si>
    <t>ク04</t>
  </si>
  <si>
    <t>ク06</t>
  </si>
  <si>
    <t>ク07</t>
  </si>
  <si>
    <t>高01</t>
  </si>
  <si>
    <t>級</t>
    <rPh sb="0" eb="1">
      <t>キュウ</t>
    </rPh>
    <phoneticPr fontId="7"/>
  </si>
  <si>
    <t>会長杯</t>
    <rPh sb="0" eb="1">
      <t>カイチョウ</t>
    </rPh>
    <rPh sb="1" eb="2">
      <t>ハイ</t>
    </rPh>
    <rPh sb="2" eb="3">
      <t>キュウ</t>
    </rPh>
    <phoneticPr fontId="7"/>
  </si>
  <si>
    <t>q</t>
    <phoneticPr fontId="7"/>
  </si>
  <si>
    <t>r</t>
    <phoneticPr fontId="7"/>
  </si>
  <si>
    <t>s</t>
    <phoneticPr fontId="7"/>
  </si>
  <si>
    <t>t</t>
    <phoneticPr fontId="7"/>
  </si>
  <si>
    <t>u</t>
    <phoneticPr fontId="7"/>
  </si>
  <si>
    <t>v</t>
    <phoneticPr fontId="7"/>
  </si>
  <si>
    <t>w</t>
    <phoneticPr fontId="7"/>
  </si>
  <si>
    <t>x</t>
    <phoneticPr fontId="7"/>
  </si>
  <si>
    <t>y</t>
    <phoneticPr fontId="7"/>
  </si>
  <si>
    <t>z</t>
    <phoneticPr fontId="7"/>
  </si>
  <si>
    <t>aa</t>
    <phoneticPr fontId="7"/>
  </si>
  <si>
    <t>ab</t>
    <phoneticPr fontId="7"/>
  </si>
  <si>
    <t>ac</t>
    <phoneticPr fontId="7"/>
  </si>
  <si>
    <t>Ａ級</t>
    <rPh sb="1" eb="2">
      <t>キュウ</t>
    </rPh>
    <phoneticPr fontId="4"/>
  </si>
  <si>
    <t>Ｂ級</t>
    <rPh sb="0" eb="1">
      <t>キュウ</t>
    </rPh>
    <phoneticPr fontId="4"/>
  </si>
  <si>
    <t>Ｃ級</t>
    <rPh sb="0" eb="1">
      <t>キュウ</t>
    </rPh>
    <phoneticPr fontId="4"/>
  </si>
  <si>
    <t>1,000円 ＝</t>
    <rPh sb="5" eb="6">
      <t>エン</t>
    </rPh>
    <phoneticPr fontId="4"/>
  </si>
  <si>
    <t>金額合計：</t>
    <rPh sb="0" eb="1">
      <t>キンガク</t>
    </rPh>
    <rPh sb="1" eb="3">
      <t>ゴウケイ</t>
    </rPh>
    <phoneticPr fontId="4"/>
  </si>
  <si>
    <t>人数合計：</t>
    <rPh sb="0" eb="2">
      <t>ニンズ</t>
    </rPh>
    <rPh sb="2" eb="4">
      <t>ゴウケイ</t>
    </rPh>
    <phoneticPr fontId="4"/>
  </si>
  <si>
    <t>人</t>
    <rPh sb="0" eb="1">
      <t>ヒト</t>
    </rPh>
    <phoneticPr fontId="7"/>
  </si>
  <si>
    <t>（記入上の注意）</t>
    <rPh sb="1" eb="3">
      <t>キニュウ</t>
    </rPh>
    <rPh sb="3" eb="4">
      <t>ウエ</t>
    </rPh>
    <rPh sb="5" eb="7">
      <t>チュウイ</t>
    </rPh>
    <phoneticPr fontId="7"/>
  </si>
  <si>
    <t>在住</t>
    <rPh sb="0" eb="2">
      <t>ザイジュウ</t>
    </rPh>
    <phoneticPr fontId="7"/>
  </si>
  <si>
    <t>在勤</t>
    <rPh sb="0" eb="2">
      <t>ザイキン</t>
    </rPh>
    <phoneticPr fontId="7"/>
  </si>
  <si>
    <t>在学</t>
    <rPh sb="0" eb="2">
      <t>ザイガク</t>
    </rPh>
    <phoneticPr fontId="7"/>
  </si>
  <si>
    <t>男</t>
    <rPh sb="0" eb="1">
      <t>オトコ</t>
    </rPh>
    <phoneticPr fontId="7"/>
  </si>
  <si>
    <t>女</t>
    <phoneticPr fontId="7"/>
  </si>
  <si>
    <t>02</t>
    <phoneticPr fontId="7"/>
  </si>
  <si>
    <t>MA</t>
    <phoneticPr fontId="7"/>
  </si>
  <si>
    <t>MB</t>
    <phoneticPr fontId="7"/>
  </si>
  <si>
    <t>MC</t>
    <phoneticPr fontId="7"/>
  </si>
  <si>
    <t>M35</t>
    <phoneticPr fontId="7"/>
  </si>
  <si>
    <t>M40</t>
    <phoneticPr fontId="7"/>
  </si>
  <si>
    <t>M45</t>
    <phoneticPr fontId="7"/>
  </si>
  <si>
    <t>M50</t>
    <phoneticPr fontId="7"/>
  </si>
  <si>
    <t>M55</t>
    <phoneticPr fontId="7"/>
  </si>
  <si>
    <t>M60</t>
    <phoneticPr fontId="7"/>
  </si>
  <si>
    <t>M65</t>
    <phoneticPr fontId="7"/>
  </si>
  <si>
    <t>M70</t>
    <phoneticPr fontId="7"/>
  </si>
  <si>
    <t>WA</t>
    <phoneticPr fontId="7"/>
  </si>
  <si>
    <t>WB</t>
    <phoneticPr fontId="7"/>
  </si>
  <si>
    <t>WC</t>
    <phoneticPr fontId="7"/>
  </si>
  <si>
    <t>女子年齢別</t>
    <rPh sb="0" eb="2">
      <t>ジョシ</t>
    </rPh>
    <rPh sb="2" eb="4">
      <t>ネンレイ</t>
    </rPh>
    <rPh sb="4" eb="5">
      <t>ベツ</t>
    </rPh>
    <phoneticPr fontId="7"/>
  </si>
  <si>
    <t>男子年令別</t>
    <rPh sb="0" eb="2">
      <t>ダンシ</t>
    </rPh>
    <rPh sb="2" eb="4">
      <t>ネンレイ</t>
    </rPh>
    <rPh sb="4" eb="5">
      <t>ベツ</t>
    </rPh>
    <phoneticPr fontId="7"/>
  </si>
  <si>
    <r>
      <t>他0</t>
    </r>
    <r>
      <rPr>
        <sz val="11"/>
        <rFont val="ＭＳ Ｐゴシック"/>
        <family val="3"/>
        <charset val="128"/>
      </rPr>
      <t>1</t>
    </r>
    <rPh sb="0" eb="1">
      <t>タ</t>
    </rPh>
    <phoneticPr fontId="7"/>
  </si>
  <si>
    <r>
      <t>他02</t>
    </r>
    <r>
      <rPr>
        <sz val="11"/>
        <rFont val="ＭＳ Ｐゴシック"/>
        <family val="3"/>
        <charset val="128"/>
      </rPr>
      <t/>
    </r>
    <rPh sb="0" eb="1">
      <t>タ</t>
    </rPh>
    <phoneticPr fontId="7"/>
  </si>
  <si>
    <r>
      <t>他03</t>
    </r>
    <r>
      <rPr>
        <sz val="11"/>
        <rFont val="ＭＳ Ｐゴシック"/>
        <family val="3"/>
        <charset val="128"/>
      </rPr>
      <t/>
    </r>
    <rPh sb="0" eb="1">
      <t>タ</t>
    </rPh>
    <phoneticPr fontId="7"/>
  </si>
  <si>
    <t>在住</t>
    <rPh sb="0" eb="2">
      <t>ザイジュウ</t>
    </rPh>
    <phoneticPr fontId="7"/>
  </si>
  <si>
    <t>在勤</t>
    <rPh sb="0" eb="2">
      <t>ザイキン</t>
    </rPh>
    <phoneticPr fontId="7"/>
  </si>
  <si>
    <t>01</t>
    <phoneticPr fontId="7"/>
  </si>
  <si>
    <t>03</t>
    <phoneticPr fontId="7"/>
  </si>
  <si>
    <t>（注） １種目１葉で記入願います。</t>
    <rPh sb="1" eb="2">
      <t>チュウ</t>
    </rPh>
    <phoneticPr fontId="7"/>
  </si>
  <si>
    <t>☆ 種目別申込み数（一般）</t>
    <rPh sb="2" eb="4">
      <t>シュモク</t>
    </rPh>
    <rPh sb="4" eb="5">
      <t>ベツ</t>
    </rPh>
    <rPh sb="5" eb="7">
      <t>モウシコ</t>
    </rPh>
    <rPh sb="8" eb="9">
      <t>スウ</t>
    </rPh>
    <rPh sb="10" eb="12">
      <t>イッパン</t>
    </rPh>
    <phoneticPr fontId="4"/>
  </si>
  <si>
    <t>☆ 種目別申込み数（年齢別）</t>
    <rPh sb="2" eb="4">
      <t>シュモク</t>
    </rPh>
    <rPh sb="4" eb="5">
      <t>ベツ</t>
    </rPh>
    <rPh sb="5" eb="7">
      <t>モウシコ</t>
    </rPh>
    <rPh sb="8" eb="9">
      <t>スウ</t>
    </rPh>
    <rPh sb="10" eb="12">
      <t>ネンレイ</t>
    </rPh>
    <rPh sb="12" eb="13">
      <t>ベツ</t>
    </rPh>
    <phoneticPr fontId="4"/>
  </si>
  <si>
    <t>☆ 参加料</t>
    <rPh sb="2" eb="5">
      <t>サンカリョウ</t>
    </rPh>
    <phoneticPr fontId="4"/>
  </si>
  <si>
    <t>＊年齢別種目は、誕生年（西暦）を記入。</t>
    <rPh sb="1" eb="3">
      <t>ネンレイ</t>
    </rPh>
    <rPh sb="3" eb="4">
      <t>ベツ</t>
    </rPh>
    <rPh sb="4" eb="6">
      <t>シュモク</t>
    </rPh>
    <rPh sb="8" eb="10">
      <t>タンジョウ</t>
    </rPh>
    <rPh sb="10" eb="11">
      <t>ネン</t>
    </rPh>
    <rPh sb="12" eb="14">
      <t>セイレキ</t>
    </rPh>
    <rPh sb="16" eb="18">
      <t>キニュウ</t>
    </rPh>
    <phoneticPr fontId="4"/>
  </si>
  <si>
    <t xml:space="preserve"> 会長杯テニス選手権大会</t>
    <rPh sb="1" eb="3">
      <t>カイチョウ</t>
    </rPh>
    <rPh sb="2" eb="3">
      <t>ハイ</t>
    </rPh>
    <rPh sb="6" eb="8">
      <t>センシュ</t>
    </rPh>
    <rPh sb="8" eb="9">
      <t>ケン</t>
    </rPh>
    <rPh sb="9" eb="11">
      <t>タイカイ</t>
    </rPh>
    <phoneticPr fontId="4"/>
  </si>
  <si>
    <t>申込総括表（</t>
    <rPh sb="0" eb="1">
      <t>モウシコミ</t>
    </rPh>
    <rPh sb="1" eb="2">
      <t>コ</t>
    </rPh>
    <rPh sb="2" eb="3">
      <t>ソウ</t>
    </rPh>
    <rPh sb="3" eb="4">
      <t>ヒョウ</t>
    </rPh>
    <phoneticPr fontId="4"/>
  </si>
  <si>
    <t>在学</t>
    <rPh sb="0" eb="2">
      <t>ザイガク</t>
    </rPh>
    <phoneticPr fontId="7"/>
  </si>
  <si>
    <t>　</t>
    <phoneticPr fontId="7"/>
  </si>
  <si>
    <t>　</t>
    <phoneticPr fontId="7"/>
  </si>
  <si>
    <t>その他</t>
    <phoneticPr fontId="7"/>
  </si>
  <si>
    <r>
      <t>実2</t>
    </r>
    <r>
      <rPr>
        <sz val="11"/>
        <rFont val="ＭＳ Ｐゴシック"/>
        <family val="3"/>
        <charset val="128"/>
      </rPr>
      <t>2</t>
    </r>
    <rPh sb="0" eb="1">
      <t>ジツ</t>
    </rPh>
    <phoneticPr fontId="7"/>
  </si>
  <si>
    <t xml:space="preserve"> </t>
    <phoneticPr fontId="7"/>
  </si>
  <si>
    <t>同38</t>
    <rPh sb="0" eb="1">
      <t>ドウ</t>
    </rPh>
    <phoneticPr fontId="7"/>
  </si>
  <si>
    <t>ク07</t>
    <phoneticPr fontId="7"/>
  </si>
  <si>
    <t>高01</t>
    <rPh sb="0" eb="1">
      <t>コウ</t>
    </rPh>
    <phoneticPr fontId="7"/>
  </si>
  <si>
    <t>M75</t>
  </si>
  <si>
    <t>M65</t>
  </si>
  <si>
    <t>無</t>
    <rPh sb="0" eb="1">
      <t>ム</t>
    </rPh>
    <phoneticPr fontId="7"/>
  </si>
  <si>
    <t>）</t>
    <phoneticPr fontId="7"/>
  </si>
  <si>
    <t>　振込者名：</t>
    <rPh sb="1" eb="3">
      <t>フリコミ</t>
    </rPh>
    <rPh sb="3" eb="4">
      <t>シャ</t>
    </rPh>
    <rPh sb="4" eb="5">
      <t>メイ</t>
    </rPh>
    <phoneticPr fontId="4"/>
  </si>
  <si>
    <t>3,000円 ＝</t>
    <rPh sb="5" eb="6">
      <t>エン</t>
    </rPh>
    <phoneticPr fontId="4"/>
  </si>
  <si>
    <t>4,000円 ＝</t>
    <rPh sb="5" eb="6">
      <t>エン</t>
    </rPh>
    <phoneticPr fontId="4"/>
  </si>
  <si>
    <t>同39</t>
  </si>
  <si>
    <t>39</t>
  </si>
  <si>
    <r>
      <t>P</t>
    </r>
    <r>
      <rPr>
        <sz val="11"/>
        <rFont val="ＭＳ Ｐゴシック"/>
        <family val="3"/>
        <charset val="128"/>
      </rPr>
      <t>LAYMORE</t>
    </r>
    <phoneticPr fontId="7"/>
  </si>
  <si>
    <t>ゆきんこ</t>
    <phoneticPr fontId="7"/>
  </si>
  <si>
    <t>記入箇所</t>
    <rPh sb="0" eb="1">
      <t>キニュウ</t>
    </rPh>
    <rPh sb="2" eb="4">
      <t>カショ</t>
    </rPh>
    <phoneticPr fontId="7"/>
  </si>
  <si>
    <t>Ｂ級</t>
    <rPh sb="0" eb="1">
      <t>キュウ</t>
    </rPh>
    <phoneticPr fontId="7"/>
  </si>
  <si>
    <t>Ｃ級</t>
    <rPh sb="0" eb="1">
      <t>キュウ</t>
    </rPh>
    <phoneticPr fontId="7"/>
  </si>
  <si>
    <t>☆　振込みは下記のどちらかの銀行にお願いします。</t>
    <rPh sb="2" eb="4">
      <t>フリコ</t>
    </rPh>
    <rPh sb="6" eb="8">
      <t>カキ</t>
    </rPh>
    <rPh sb="14" eb="16">
      <t>ギンコウ</t>
    </rPh>
    <rPh sb="18" eb="19">
      <t>ネガ</t>
    </rPh>
    <phoneticPr fontId="4"/>
  </si>
  <si>
    <t>銀  行  名</t>
    <rPh sb="0" eb="1">
      <t>ギン</t>
    </rPh>
    <rPh sb="3" eb="4">
      <t>ユキ</t>
    </rPh>
    <rPh sb="6" eb="7">
      <t>メイ</t>
    </rPh>
    <phoneticPr fontId="4"/>
  </si>
  <si>
    <t>　湘南信用金庫　</t>
    <rPh sb="1" eb="3">
      <t>ショウナン</t>
    </rPh>
    <rPh sb="3" eb="5">
      <t>シンヨウ</t>
    </rPh>
    <rPh sb="5" eb="7">
      <t>キンコ</t>
    </rPh>
    <phoneticPr fontId="4"/>
  </si>
  <si>
    <t>　かながわ信用金庫</t>
    <rPh sb="5" eb="7">
      <t>シンヨウ</t>
    </rPh>
    <rPh sb="7" eb="9">
      <t>キンコ</t>
    </rPh>
    <phoneticPr fontId="4"/>
  </si>
  <si>
    <t>口座 番号</t>
    <rPh sb="0" eb="2">
      <t>コウザ</t>
    </rPh>
    <rPh sb="3" eb="5">
      <t>バンゴウ</t>
    </rPh>
    <phoneticPr fontId="4"/>
  </si>
  <si>
    <t>　０２６６４５３</t>
    <phoneticPr fontId="4"/>
  </si>
  <si>
    <t>　１４３０１４８</t>
    <phoneticPr fontId="4"/>
  </si>
  <si>
    <t>口  座  名</t>
    <rPh sb="0" eb="1">
      <t>クチ</t>
    </rPh>
    <rPh sb="3" eb="4">
      <t>ザ</t>
    </rPh>
    <rPh sb="6" eb="7">
      <t>メイ</t>
    </rPh>
    <phoneticPr fontId="4"/>
  </si>
  <si>
    <t>　横須賀市テニス協会</t>
    <rPh sb="1" eb="5">
      <t>ヨコスカシ</t>
    </rPh>
    <rPh sb="8" eb="10">
      <t>キョウカイ</t>
    </rPh>
    <phoneticPr fontId="4"/>
  </si>
  <si>
    <t>振  込  日</t>
    <rPh sb="0" eb="1">
      <t>オサム</t>
    </rPh>
    <rPh sb="3" eb="4">
      <t>コミ</t>
    </rPh>
    <rPh sb="6" eb="7">
      <t>ヒ</t>
    </rPh>
    <phoneticPr fontId="4"/>
  </si>
  <si>
    <t>☆振込み手数料は振込者の負担でお願いいたします。</t>
    <rPh sb="1" eb="3">
      <t>フリコ</t>
    </rPh>
    <rPh sb="4" eb="7">
      <t>テスウリョウ</t>
    </rPh>
    <rPh sb="8" eb="10">
      <t>フリコミ</t>
    </rPh>
    <rPh sb="10" eb="11">
      <t>シャ</t>
    </rPh>
    <rPh sb="12" eb="14">
      <t>フタン</t>
    </rPh>
    <rPh sb="16" eb="17">
      <t>ネガ</t>
    </rPh>
    <phoneticPr fontId="4"/>
  </si>
  <si>
    <t>☆振込み用紙の「振込み者」欄に、以下を記載願います。</t>
    <rPh sb="1" eb="3">
      <t>フリコ</t>
    </rPh>
    <rPh sb="4" eb="6">
      <t>ヨウシ</t>
    </rPh>
    <rPh sb="8" eb="10">
      <t>フリコ</t>
    </rPh>
    <rPh sb="11" eb="12">
      <t>シャ</t>
    </rPh>
    <rPh sb="13" eb="14">
      <t>ラン</t>
    </rPh>
    <rPh sb="16" eb="18">
      <t>イカ</t>
    </rPh>
    <rPh sb="19" eb="21">
      <t>キサイ</t>
    </rPh>
    <rPh sb="21" eb="22">
      <t>ネガ</t>
    </rPh>
    <phoneticPr fontId="4"/>
  </si>
  <si>
    <t>（１）</t>
    <phoneticPr fontId="4"/>
  </si>
  <si>
    <t>（２）</t>
    <phoneticPr fontId="4"/>
  </si>
  <si>
    <t>記載例：</t>
    <rPh sb="0" eb="2">
      <t>キサイ</t>
    </rPh>
    <rPh sb="2" eb="3">
      <t>レイ</t>
    </rPh>
    <phoneticPr fontId="4"/>
  </si>
  <si>
    <t>団体名称（ヨコスカシヤクシヨ）</t>
    <rPh sb="0" eb="1">
      <t>ダンタイ</t>
    </rPh>
    <rPh sb="1" eb="3">
      <t>メイショウ</t>
    </rPh>
    <phoneticPr fontId="4"/>
  </si>
  <si>
    <t>ジ09ヨコスカシヤクシヨ</t>
    <phoneticPr fontId="4"/>
  </si>
  <si>
    <t>加盟団体区分番号（ジ０９）</t>
    <rPh sb="0" eb="2">
      <t>カメイ</t>
    </rPh>
    <rPh sb="4" eb="6">
      <t>クブン</t>
    </rPh>
    <rPh sb="6" eb="8">
      <t>バンゴウ</t>
    </rPh>
    <phoneticPr fontId="4"/>
  </si>
  <si>
    <r>
      <t>振込者名</t>
    </r>
    <r>
      <rPr>
        <sz val="12"/>
        <rFont val="ＭＳ Ｐゴシック"/>
        <family val="3"/>
        <charset val="128"/>
        <scheme val="minor"/>
      </rPr>
      <t>（申込総括表記載の名前）</t>
    </r>
    <rPh sb="0" eb="2">
      <t>フリコ</t>
    </rPh>
    <rPh sb="2" eb="3">
      <t>シャ</t>
    </rPh>
    <rPh sb="3" eb="4">
      <t>メイ</t>
    </rPh>
    <rPh sb="5" eb="7">
      <t>モウシコミ</t>
    </rPh>
    <rPh sb="7" eb="10">
      <t>ソウカツヒョウ</t>
    </rPh>
    <rPh sb="10" eb="12">
      <t>キサイ</t>
    </rPh>
    <rPh sb="13" eb="15">
      <t>ナマエ</t>
    </rPh>
    <phoneticPr fontId="4"/>
  </si>
  <si>
    <t>　本店営業部 (01)</t>
    <rPh sb="1" eb="3">
      <t>ホンテン</t>
    </rPh>
    <rPh sb="3" eb="5">
      <t>エイギョウ</t>
    </rPh>
    <rPh sb="5" eb="6">
      <t>ブ</t>
    </rPh>
    <phoneticPr fontId="4"/>
  </si>
  <si>
    <t>２３１２３４ヨコスカタロウ（横須賀の場合）</t>
    <rPh sb="14" eb="17">
      <t>ヨコスカ</t>
    </rPh>
    <rPh sb="18" eb="20">
      <t>バアイ</t>
    </rPh>
    <phoneticPr fontId="4"/>
  </si>
  <si>
    <t>横須賀市民</t>
    <rPh sb="0" eb="2">
      <t>ヨコスカ</t>
    </rPh>
    <rPh sb="2" eb="4">
      <t>シミン</t>
    </rPh>
    <phoneticPr fontId="7"/>
  </si>
  <si>
    <t>協会加盟団体</t>
    <rPh sb="0" eb="1">
      <t>キョウカイ</t>
    </rPh>
    <rPh sb="1" eb="3">
      <t>カメイ</t>
    </rPh>
    <rPh sb="4" eb="6">
      <t>ダンタイ</t>
    </rPh>
    <phoneticPr fontId="4"/>
  </si>
  <si>
    <t>（協会加盟員）</t>
    <rPh sb="1" eb="3">
      <t>キョウカイ</t>
    </rPh>
    <rPh sb="3" eb="5">
      <t>カメイ</t>
    </rPh>
    <rPh sb="5" eb="6">
      <t>イン</t>
    </rPh>
    <phoneticPr fontId="4"/>
  </si>
  <si>
    <t>（横須賀市民）</t>
    <rPh sb="1" eb="4">
      <t>ヨコスカ</t>
    </rPh>
    <rPh sb="4" eb="6">
      <t>シミン</t>
    </rPh>
    <phoneticPr fontId="4"/>
  </si>
  <si>
    <t>例１</t>
    <rPh sb="0" eb="1">
      <t>レイ</t>
    </rPh>
    <phoneticPr fontId="4"/>
  </si>
  <si>
    <t>（例：４５歳不成立⇒４０歳）</t>
    <rPh sb="1" eb="2">
      <t>レイ</t>
    </rPh>
    <rPh sb="5" eb="6">
      <t>サイ</t>
    </rPh>
    <rPh sb="6" eb="9">
      <t>フセイリツ</t>
    </rPh>
    <rPh sb="12" eb="13">
      <t>サイ</t>
    </rPh>
    <phoneticPr fontId="7"/>
  </si>
  <si>
    <t>　　「会長杯級」に記載の級に変更します。（未記載時はＣ級）</t>
    <rPh sb="6" eb="7">
      <t>キュウ</t>
    </rPh>
    <rPh sb="9" eb="11">
      <t>キサイ</t>
    </rPh>
    <rPh sb="12" eb="13">
      <t>キュウ</t>
    </rPh>
    <rPh sb="14" eb="16">
      <t>ヘンコウ</t>
    </rPh>
    <rPh sb="21" eb="22">
      <t>ミ</t>
    </rPh>
    <rPh sb="22" eb="24">
      <t>キサイ</t>
    </rPh>
    <rPh sb="24" eb="25">
      <t>ジ</t>
    </rPh>
    <rPh sb="27" eb="28">
      <t>キュウ</t>
    </rPh>
    <phoneticPr fontId="7"/>
  </si>
  <si>
    <t>尚、男子３５歳、女子４０歳が不成立の場合、</t>
    <rPh sb="0" eb="1">
      <t>ナオ</t>
    </rPh>
    <rPh sb="2" eb="4">
      <t>ダンシ</t>
    </rPh>
    <rPh sb="6" eb="7">
      <t>サイ</t>
    </rPh>
    <rPh sb="8" eb="10">
      <t>ジョシ</t>
    </rPh>
    <rPh sb="12" eb="13">
      <t>サイ</t>
    </rPh>
    <rPh sb="14" eb="17">
      <t>フセイリツ</t>
    </rPh>
    <rPh sb="18" eb="20">
      <t>バアイ</t>
    </rPh>
    <phoneticPr fontId="7"/>
  </si>
  <si>
    <t>（注１）</t>
    <rPh sb="1" eb="2">
      <t>チュウ</t>
    </rPh>
    <phoneticPr fontId="7"/>
  </si>
  <si>
    <t>大会成績記入例</t>
    <rPh sb="0" eb="2">
      <t>タイカイ</t>
    </rPh>
    <rPh sb="2" eb="4">
      <t>セイセキ</t>
    </rPh>
    <rPh sb="4" eb="7">
      <t>キニュウレイ</t>
    </rPh>
    <phoneticPr fontId="7"/>
  </si>
  <si>
    <t>所属名称
(全角)</t>
    <rPh sb="0" eb="2">
      <t>ショゾク</t>
    </rPh>
    <rPh sb="2" eb="4">
      <t>メイショウ</t>
    </rPh>
    <rPh sb="6" eb="8">
      <t>ゼンカク</t>
    </rPh>
    <phoneticPr fontId="4"/>
  </si>
  <si>
    <t>大会成績（注１）</t>
  </si>
  <si>
    <t>（注２）</t>
    <rPh sb="1" eb="2">
      <t>チュウ</t>
    </rPh>
    <phoneticPr fontId="2"/>
  </si>
  <si>
    <t>会長杯</t>
    <rPh sb="0" eb="2">
      <t>カイチョウハイ</t>
    </rPh>
    <phoneticPr fontId="7"/>
  </si>
  <si>
    <r>
      <t>電話番号</t>
    </r>
    <r>
      <rPr>
        <sz val="12"/>
        <rFont val="ＭＳ Ｐゴシック"/>
        <family val="3"/>
        <charset val="128"/>
        <scheme val="minor"/>
      </rPr>
      <t>（横須賀局は局番不要）</t>
    </r>
    <rPh sb="8" eb="9">
      <t>キョク</t>
    </rPh>
    <phoneticPr fontId="7"/>
  </si>
  <si>
    <t>Ａ３：シングルス
（高校生以下）</t>
    <rPh sb="10" eb="13">
      <t>コウコウセイ</t>
    </rPh>
    <rPh sb="13" eb="15">
      <t>イカ</t>
    </rPh>
    <phoneticPr fontId="4"/>
  </si>
  <si>
    <t>備考
（他大会成績、等）</t>
    <rPh sb="0" eb="2">
      <t>ビコウ</t>
    </rPh>
    <rPh sb="2" eb="3">
      <t>タ</t>
    </rPh>
    <rPh sb="4" eb="6">
      <t>タイカイ</t>
    </rPh>
    <rPh sb="6" eb="8">
      <t>セイセキ</t>
    </rPh>
    <rPh sb="7" eb="8">
      <t>オヨ</t>
    </rPh>
    <rPh sb="10" eb="11">
      <t>ナド</t>
    </rPh>
    <phoneticPr fontId="7"/>
  </si>
  <si>
    <t>旧姓：伊藤、県選手権一般Ｂ１６</t>
    <rPh sb="0" eb="2">
      <t>キュウセイ</t>
    </rPh>
    <rPh sb="3" eb="5">
      <t>イトウ</t>
    </rPh>
    <rPh sb="6" eb="7">
      <t>ケン</t>
    </rPh>
    <rPh sb="7" eb="10">
      <t>センシュケン</t>
    </rPh>
    <rPh sb="10" eb="12">
      <t>イッパン</t>
    </rPh>
    <phoneticPr fontId="7"/>
  </si>
  <si>
    <t>選択・記入</t>
    <rPh sb="0" eb="1">
      <t>センタク</t>
    </rPh>
    <rPh sb="3" eb="5">
      <t>キニュウ</t>
    </rPh>
    <phoneticPr fontId="7"/>
  </si>
  <si>
    <t>　（協会加盟団体/横須賀市民：共通）</t>
    <rPh sb="15" eb="17">
      <t>キョウツウ</t>
    </rPh>
    <phoneticPr fontId="7"/>
  </si>
  <si>
    <r>
      <t xml:space="preserve">Ａ１：シングルス
</t>
    </r>
    <r>
      <rPr>
        <b/>
        <sz val="11"/>
        <rFont val="ＭＳ Ｐ明朝"/>
        <family val="1"/>
        <charset val="128"/>
      </rPr>
      <t>(協会加盟員)</t>
    </r>
  </si>
  <si>
    <r>
      <t xml:space="preserve">Ａ２：シングルス
</t>
    </r>
    <r>
      <rPr>
        <b/>
        <sz val="11"/>
        <rFont val="ＭＳ Ｐ明朝"/>
        <family val="1"/>
        <charset val="128"/>
      </rPr>
      <t>(横須賀市民)</t>
    </r>
  </si>
  <si>
    <r>
      <t>　</t>
    </r>
    <r>
      <rPr>
        <b/>
        <sz val="12"/>
        <rFont val="ＭＳ Ｐゴシック"/>
        <family val="3"/>
        <charset val="128"/>
      </rPr>
      <t xml:space="preserve">（注意） </t>
    </r>
    <phoneticPr fontId="7"/>
  </si>
  <si>
    <t>３５歳</t>
    <rPh sb="2" eb="3">
      <t>サイ</t>
    </rPh>
    <phoneticPr fontId="7"/>
  </si>
  <si>
    <t>５０歳</t>
    <rPh sb="2" eb="3">
      <t>サイ</t>
    </rPh>
    <phoneticPr fontId="7"/>
  </si>
  <si>
    <t>５５歳</t>
    <rPh sb="2" eb="3">
      <t>サイ</t>
    </rPh>
    <phoneticPr fontId="7"/>
  </si>
  <si>
    <t>６０歳</t>
    <rPh sb="2" eb="3">
      <t>サイ</t>
    </rPh>
    <phoneticPr fontId="7"/>
  </si>
  <si>
    <t>６５歳</t>
    <rPh sb="2" eb="3">
      <t>サイ</t>
    </rPh>
    <phoneticPr fontId="7"/>
  </si>
  <si>
    <t>７０歳</t>
    <rPh sb="2" eb="3">
      <t>サイ</t>
    </rPh>
    <phoneticPr fontId="7"/>
  </si>
  <si>
    <t>７５歳</t>
    <rPh sb="2" eb="3">
      <t>サイ</t>
    </rPh>
    <phoneticPr fontId="7"/>
  </si>
  <si>
    <t>（記入の注意）</t>
    <rPh sb="1" eb="3">
      <t>キニュウ</t>
    </rPh>
    <rPh sb="4" eb="6">
      <t>チュウイ</t>
    </rPh>
    <phoneticPr fontId="7"/>
  </si>
  <si>
    <t>　(携帯/自宅）
ＴＥＬ</t>
    <rPh sb="2" eb="4">
      <t>ケイタイ</t>
    </rPh>
    <rPh sb="5" eb="7">
      <t>ジタク</t>
    </rPh>
    <phoneticPr fontId="4"/>
  </si>
  <si>
    <t>男子</t>
    <rPh sb="0" eb="1">
      <t>ダンシ</t>
    </rPh>
    <phoneticPr fontId="7"/>
  </si>
  <si>
    <t>性別</t>
    <rPh sb="0" eb="1">
      <t>セイベツ</t>
    </rPh>
    <phoneticPr fontId="7"/>
  </si>
  <si>
    <t>種目</t>
    <rPh sb="0" eb="1">
      <t>シュモク</t>
    </rPh>
    <phoneticPr fontId="7"/>
  </si>
  <si>
    <t>女子</t>
    <rPh sb="0" eb="1">
      <t>ジョシ</t>
    </rPh>
    <phoneticPr fontId="7"/>
  </si>
  <si>
    <t>Ａ級</t>
    <rPh sb="0" eb="1">
      <t>キュウ</t>
    </rPh>
    <phoneticPr fontId="7"/>
  </si>
  <si>
    <t>←リストにて選択してください</t>
    <rPh sb="6" eb="8">
      <t>センタク</t>
    </rPh>
    <phoneticPr fontId="7"/>
  </si>
  <si>
    <t>性別</t>
    <rPh sb="0" eb="2">
      <t>セイベツ</t>
    </rPh>
    <phoneticPr fontId="7"/>
  </si>
  <si>
    <t>３５歳以上</t>
    <rPh sb="1" eb="4">
      <t>サイイジョウ</t>
    </rPh>
    <phoneticPr fontId="7"/>
  </si>
  <si>
    <t>４０歳以上</t>
    <rPh sb="1" eb="2">
      <t>サイ</t>
    </rPh>
    <rPh sb="2" eb="4">
      <t>イジョウ</t>
    </rPh>
    <phoneticPr fontId="7"/>
  </si>
  <si>
    <t>４５歳以上</t>
  </si>
  <si>
    <t>５０歳以上</t>
    <rPh sb="2" eb="4">
      <t>イジョウ</t>
    </rPh>
    <phoneticPr fontId="7"/>
  </si>
  <si>
    <t>５５歳以上</t>
  </si>
  <si>
    <t>６０歳以上</t>
    <rPh sb="2" eb="4">
      <t>イジョウ</t>
    </rPh>
    <phoneticPr fontId="7"/>
  </si>
  <si>
    <t>６５歳以上</t>
  </si>
  <si>
    <t>７０歳以上</t>
    <rPh sb="2" eb="4">
      <t>イジョウ</t>
    </rPh>
    <phoneticPr fontId="7"/>
  </si>
  <si>
    <t>７５歳以上</t>
  </si>
  <si>
    <t>結果</t>
    <rPh sb="0" eb="1">
      <t>ケッカ</t>
    </rPh>
    <phoneticPr fontId="7"/>
  </si>
  <si>
    <t>Ｂ２</t>
  </si>
  <si>
    <t>戦績種目</t>
    <rPh sb="0" eb="1">
      <t>センセキ</t>
    </rPh>
    <rPh sb="1" eb="3">
      <t>シュモク</t>
    </rPh>
    <phoneticPr fontId="7"/>
  </si>
  <si>
    <t>４０歳</t>
    <rPh sb="1" eb="2">
      <t>サイ</t>
    </rPh>
    <rPh sb="2" eb="3">
      <t>サイ</t>
    </rPh>
    <phoneticPr fontId="7"/>
  </si>
  <si>
    <t>４５歳</t>
    <rPh sb="2" eb="3">
      <t>サイ</t>
    </rPh>
    <phoneticPr fontId="7"/>
  </si>
  <si>
    <t>一般</t>
    <rPh sb="0" eb="1">
      <t>イッパン</t>
    </rPh>
    <phoneticPr fontId="7"/>
  </si>
  <si>
    <t>Ｂ８</t>
  </si>
  <si>
    <t>　　歳以上</t>
    <rPh sb="2" eb="3">
      <t>サイ</t>
    </rPh>
    <rPh sb="3" eb="5">
      <t>イジョウ</t>
    </rPh>
    <phoneticPr fontId="7"/>
  </si>
  <si>
    <t>優勝</t>
    <rPh sb="0" eb="1">
      <t>ユウショウ</t>
    </rPh>
    <phoneticPr fontId="7"/>
  </si>
  <si>
    <t>準優</t>
    <rPh sb="0" eb="1">
      <t>ジュンユウ</t>
    </rPh>
    <phoneticPr fontId="7"/>
  </si>
  <si>
    <t>８０歳
以上</t>
    <rPh sb="1" eb="2">
      <t>サイ</t>
    </rPh>
    <rPh sb="3" eb="5">
      <t>イジョウ</t>
    </rPh>
    <phoneticPr fontId="4"/>
  </si>
  <si>
    <t>８０歳以上</t>
    <rPh sb="2" eb="4">
      <t>イジョウ</t>
    </rPh>
    <phoneticPr fontId="7"/>
  </si>
  <si>
    <r>
      <t xml:space="preserve">優勝、準優勝、ベスト４＝B4、ベスト８= </t>
    </r>
    <r>
      <rPr>
        <b/>
        <sz val="11"/>
        <rFont val="ＭＳ Ｐゴシック"/>
        <family val="3"/>
        <charset val="128"/>
      </rPr>
      <t>Ｂ８</t>
    </r>
    <rPh sb="0" eb="2">
      <t>ユウショウ</t>
    </rPh>
    <rPh sb="3" eb="4">
      <t>ジュン</t>
    </rPh>
    <rPh sb="4" eb="6">
      <t>ユウショウ</t>
    </rPh>
    <phoneticPr fontId="7"/>
  </si>
  <si>
    <t>初出場の選手は級分けの選考を行いますので</t>
    <rPh sb="0" eb="3">
      <t>ハツシュツジョウ</t>
    </rPh>
    <rPh sb="4" eb="6">
      <t>センシュ</t>
    </rPh>
    <rPh sb="7" eb="8">
      <t>キュウ</t>
    </rPh>
    <rPh sb="8" eb="9">
      <t>ワ</t>
    </rPh>
    <rPh sb="11" eb="13">
      <t>センコウ</t>
    </rPh>
    <rPh sb="14" eb="15">
      <t>オコナ</t>
    </rPh>
    <phoneticPr fontId="7"/>
  </si>
  <si>
    <t>必ず他大会の戦績を記載してください</t>
    <rPh sb="0" eb="1">
      <t>カナラ</t>
    </rPh>
    <rPh sb="2" eb="3">
      <t>タ</t>
    </rPh>
    <rPh sb="3" eb="5">
      <t>タイカイ</t>
    </rPh>
    <rPh sb="6" eb="8">
      <t>センセキ</t>
    </rPh>
    <rPh sb="9" eb="11">
      <t>キサイ</t>
    </rPh>
    <phoneticPr fontId="7"/>
  </si>
  <si>
    <t>※過去10年の主だった戦績を記載してください</t>
    <rPh sb="1" eb="3">
      <t>カコ</t>
    </rPh>
    <rPh sb="5" eb="6">
      <t>ネン</t>
    </rPh>
    <rPh sb="7" eb="8">
      <t>オモ</t>
    </rPh>
    <rPh sb="11" eb="13">
      <t>センセキ</t>
    </rPh>
    <rPh sb="14" eb="16">
      <t>キサイ</t>
    </rPh>
    <phoneticPr fontId="7"/>
  </si>
  <si>
    <t>年齢別種目：男子３５歳～８０歳、女子は４０歳～７０歳までとなります</t>
    <rPh sb="0" eb="3">
      <t>ネンレイベツ</t>
    </rPh>
    <rPh sb="3" eb="5">
      <t>シュモク</t>
    </rPh>
    <rPh sb="6" eb="8">
      <t>ダンシ</t>
    </rPh>
    <rPh sb="10" eb="11">
      <t>サイ</t>
    </rPh>
    <rPh sb="14" eb="15">
      <t>サイ</t>
    </rPh>
    <rPh sb="16" eb="18">
      <t>ジョシ</t>
    </rPh>
    <rPh sb="21" eb="22">
      <t>サイ</t>
    </rPh>
    <rPh sb="25" eb="26">
      <t>サイ</t>
    </rPh>
    <phoneticPr fontId="7"/>
  </si>
  <si>
    <r>
      <rPr>
        <b/>
        <sz val="10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年齢別種目が不成立の場合、「若年種目」に変更します。</t>
    </r>
    <rPh sb="1" eb="4">
      <t>ネンレイベツ</t>
    </rPh>
    <rPh sb="4" eb="6">
      <t>シュモク</t>
    </rPh>
    <rPh sb="15" eb="17">
      <t>ジャクネン</t>
    </rPh>
    <rPh sb="17" eb="19">
      <t>シュモク</t>
    </rPh>
    <rPh sb="21" eb="23">
      <t>ヘンコウ</t>
    </rPh>
    <phoneticPr fontId="7"/>
  </si>
  <si>
    <t>例）インカレ、インターハイ、全日本ジュニア等を含む</t>
    <rPh sb="0" eb="1">
      <t>レイ</t>
    </rPh>
    <rPh sb="14" eb="17">
      <t>ゼンニホン</t>
    </rPh>
    <rPh sb="21" eb="22">
      <t>トウ</t>
    </rPh>
    <rPh sb="23" eb="24">
      <t>フク</t>
    </rPh>
    <phoneticPr fontId="7"/>
  </si>
  <si>
    <t>Excelで記入の場合リストより選択してください</t>
    <rPh sb="6" eb="8">
      <t>キニュウ</t>
    </rPh>
    <rPh sb="9" eb="11">
      <t>バアイ</t>
    </rPh>
    <rPh sb="16" eb="18">
      <t>センタク</t>
    </rPh>
    <phoneticPr fontId="7"/>
  </si>
  <si>
    <t>選手権の結果　予＝予選を意味します</t>
    <rPh sb="0" eb="3">
      <t>センシュケン</t>
    </rPh>
    <rPh sb="4" eb="6">
      <t>ケッカ</t>
    </rPh>
    <rPh sb="7" eb="8">
      <t>ヨ</t>
    </rPh>
    <rPh sb="9" eb="11">
      <t>ヨセン</t>
    </rPh>
    <rPh sb="12" eb="14">
      <t>イミ</t>
    </rPh>
    <phoneticPr fontId="7"/>
  </si>
  <si>
    <t>＊「備考」は、他大会成績、旧所属、旧姓、種目不成立時の種目変更、等を記入</t>
    <rPh sb="1" eb="3">
      <t>ビコウ</t>
    </rPh>
    <rPh sb="6" eb="7">
      <t>タ</t>
    </rPh>
    <rPh sb="7" eb="9">
      <t>タイカイ</t>
    </rPh>
    <rPh sb="9" eb="11">
      <t>セイセキ</t>
    </rPh>
    <rPh sb="12" eb="13">
      <t>キュウ</t>
    </rPh>
    <rPh sb="13" eb="15">
      <t>ショゾク</t>
    </rPh>
    <rPh sb="16" eb="18">
      <t>キュウセイ</t>
    </rPh>
    <rPh sb="20" eb="22">
      <t>シュモク</t>
    </rPh>
    <rPh sb="21" eb="24">
      <t>フセイリツ</t>
    </rPh>
    <rPh sb="24" eb="25">
      <t>ジ</t>
    </rPh>
    <rPh sb="26" eb="28">
      <t>シュモク</t>
    </rPh>
    <rPh sb="28" eb="30">
      <t>ヘンコウ</t>
    </rPh>
    <rPh sb="31" eb="32">
      <t>ナド</t>
    </rPh>
    <rPh sb="33" eb="35">
      <t>キニュウ</t>
    </rPh>
    <phoneticPr fontId="7"/>
  </si>
  <si>
    <t>＊他大会成績、は過去２年間　但し初出場の選手は過去10年の主な戦績を記載</t>
    <rPh sb="1" eb="2">
      <t>タ</t>
    </rPh>
    <rPh sb="2" eb="4">
      <t>タイカイ</t>
    </rPh>
    <rPh sb="4" eb="6">
      <t>セイセキ</t>
    </rPh>
    <rPh sb="14" eb="15">
      <t>タダ</t>
    </rPh>
    <rPh sb="16" eb="19">
      <t>ハツシュツジョウ</t>
    </rPh>
    <rPh sb="20" eb="22">
      <t>センシュ</t>
    </rPh>
    <rPh sb="23" eb="25">
      <t>カコ</t>
    </rPh>
    <rPh sb="27" eb="28">
      <t>ネン</t>
    </rPh>
    <rPh sb="29" eb="30">
      <t>オモ</t>
    </rPh>
    <rPh sb="31" eb="33">
      <t>センセキ</t>
    </rPh>
    <rPh sb="34" eb="36">
      <t>キサイ</t>
    </rPh>
    <phoneticPr fontId="4"/>
  </si>
  <si>
    <t>（注２）</t>
    <rPh sb="1" eb="2">
      <t>チュウ</t>
    </rPh>
    <phoneticPr fontId="7"/>
  </si>
  <si>
    <t>種目毎申込表（</t>
    <rPh sb="0" eb="2">
      <t>シュモク</t>
    </rPh>
    <rPh sb="2" eb="3">
      <t>ゴト</t>
    </rPh>
    <rPh sb="3" eb="4">
      <t>モウシコミ</t>
    </rPh>
    <rPh sb="4" eb="5">
      <t>コ</t>
    </rPh>
    <phoneticPr fontId="4"/>
  </si>
  <si>
    <t>種目毎にシートをコピーして記入してください</t>
    <rPh sb="0" eb="2">
      <t>シュモク</t>
    </rPh>
    <rPh sb="2" eb="3">
      <t>ゴト</t>
    </rPh>
    <rPh sb="13" eb="15">
      <t>キニュウ</t>
    </rPh>
    <phoneticPr fontId="7"/>
  </si>
  <si>
    <t>選手権の結果　予＝予選を示します</t>
    <rPh sb="0" eb="3">
      <t>センシュケン</t>
    </rPh>
    <rPh sb="4" eb="6">
      <t>ケッカ</t>
    </rPh>
    <rPh sb="7" eb="8">
      <t>ヨ</t>
    </rPh>
    <rPh sb="9" eb="11">
      <t>ヨセン</t>
    </rPh>
    <rPh sb="12" eb="13">
      <t>シメ</t>
    </rPh>
    <phoneticPr fontId="7"/>
  </si>
  <si>
    <t>申込名簿（</t>
    <rPh sb="0" eb="2">
      <t>モウシコミ</t>
    </rPh>
    <rPh sb="2" eb="4">
      <t>メイボ</t>
    </rPh>
    <phoneticPr fontId="2"/>
  </si>
  <si>
    <t>＜記入上の注意＞</t>
    <rPh sb="1" eb="3">
      <t>キニュウ</t>
    </rPh>
    <rPh sb="3" eb="4">
      <t>ウエ</t>
    </rPh>
    <rPh sb="5" eb="7">
      <t>チュウイ</t>
    </rPh>
    <phoneticPr fontId="7"/>
  </si>
  <si>
    <t>＜年齢別種目記入の注意＞</t>
    <rPh sb="1" eb="4">
      <t>ネンレイベツ</t>
    </rPh>
    <rPh sb="4" eb="6">
      <t>シュモク</t>
    </rPh>
    <rPh sb="6" eb="8">
      <t>キニュウ</t>
    </rPh>
    <rPh sb="9" eb="11">
      <t>チュウイ</t>
    </rPh>
    <phoneticPr fontId="2"/>
  </si>
  <si>
    <t>自動計算</t>
    <rPh sb="0" eb="3">
      <t>ジドウケイサン</t>
    </rPh>
    <phoneticPr fontId="7"/>
  </si>
  <si>
    <t>☆ 種目別申込み数</t>
    <rPh sb="2" eb="4">
      <t>シュモク</t>
    </rPh>
    <rPh sb="4" eb="5">
      <t>ベツ</t>
    </rPh>
    <rPh sb="5" eb="7">
      <t>モウシコ</t>
    </rPh>
    <rPh sb="8" eb="9">
      <t>スウ</t>
    </rPh>
    <phoneticPr fontId="4"/>
  </si>
  <si>
    <t>３５歳以上</t>
    <rPh sb="2" eb="3">
      <t>サイ</t>
    </rPh>
    <rPh sb="3" eb="5">
      <t>イジョウ</t>
    </rPh>
    <phoneticPr fontId="4"/>
  </si>
  <si>
    <t>４０歳以上</t>
    <rPh sb="2" eb="3">
      <t>サイ</t>
    </rPh>
    <rPh sb="3" eb="5">
      <t>イジョウ</t>
    </rPh>
    <phoneticPr fontId="4"/>
  </si>
  <si>
    <t>４５歳以上</t>
    <rPh sb="2" eb="3">
      <t>サイ</t>
    </rPh>
    <rPh sb="3" eb="5">
      <t>イジョウ</t>
    </rPh>
    <phoneticPr fontId="4"/>
  </si>
  <si>
    <t>５０歳以上</t>
    <rPh sb="2" eb="3">
      <t>サイ</t>
    </rPh>
    <rPh sb="3" eb="5">
      <t>イジョウ</t>
    </rPh>
    <phoneticPr fontId="4"/>
  </si>
  <si>
    <t>５５歳以上</t>
    <rPh sb="2" eb="3">
      <t>サイ</t>
    </rPh>
    <rPh sb="3" eb="5">
      <t>イジョウ</t>
    </rPh>
    <phoneticPr fontId="4"/>
  </si>
  <si>
    <t>６０歳以上</t>
    <rPh sb="2" eb="3">
      <t>サイ</t>
    </rPh>
    <rPh sb="3" eb="5">
      <t>イジョウ</t>
    </rPh>
    <phoneticPr fontId="4"/>
  </si>
  <si>
    <t>６５歳以上</t>
    <rPh sb="2" eb="3">
      <t>サイ</t>
    </rPh>
    <rPh sb="3" eb="5">
      <t>イジョウ</t>
    </rPh>
    <phoneticPr fontId="4"/>
  </si>
  <si>
    <t>７０歳以上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</si>
  <si>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</si>
  <si>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</si>
  <si>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誕生年</t>
    <rPh sb="0" eb="2">
      <t>タンジョウ</t>
    </rPh>
    <phoneticPr fontId="4"/>
  </si>
  <si>
    <t>大会成績</t>
    <phoneticPr fontId="2"/>
  </si>
  <si>
    <t>備考（他大会成績等）</t>
    <rPh sb="0" eb="2">
      <t>ビコウ</t>
    </rPh>
    <rPh sb="3" eb="5">
      <t>タイカイ</t>
    </rPh>
    <rPh sb="5" eb="7">
      <t>セイセキ</t>
    </rPh>
    <rPh sb="6" eb="7">
      <t>オヨ</t>
    </rPh>
    <rPh sb="8" eb="9">
      <t>ナド</t>
    </rPh>
    <phoneticPr fontId="7"/>
  </si>
  <si>
    <t>yyyy</t>
    <phoneticPr fontId="7"/>
  </si>
  <si>
    <t>高校生、旧姓：伊藤、県選手権一般Ｂ１６</t>
    <rPh sb="0" eb="3">
      <t>コウコウセイ</t>
    </rPh>
    <rPh sb="4" eb="6">
      <t>キュウセイ</t>
    </rPh>
    <rPh sb="7" eb="9">
      <t>イトウ</t>
    </rPh>
    <rPh sb="10" eb="11">
      <t>ケン</t>
    </rPh>
    <rPh sb="11" eb="14">
      <t>センシュケン</t>
    </rPh>
    <rPh sb="14" eb="16">
      <t>イッパン</t>
    </rPh>
    <phoneticPr fontId="7"/>
  </si>
  <si>
    <t>同好会</t>
    <rPh sb="0" eb="3">
      <t>ドウコウカイ</t>
    </rPh>
    <phoneticPr fontId="7"/>
  </si>
  <si>
    <t>クラブ</t>
    <phoneticPr fontId="7"/>
  </si>
  <si>
    <t>高体連</t>
    <rPh sb="0" eb="3">
      <t>コウタイレン</t>
    </rPh>
    <phoneticPr fontId="7"/>
  </si>
  <si>
    <t>横須賀市在住</t>
    <rPh sb="0" eb="4">
      <t>ヨコスカシ</t>
    </rPh>
    <rPh sb="4" eb="6">
      <t>ザイジュウ</t>
    </rPh>
    <phoneticPr fontId="7"/>
  </si>
  <si>
    <t>横須賀市在勤</t>
    <rPh sb="0" eb="4">
      <t>ヨコスカシ</t>
    </rPh>
    <rPh sb="4" eb="6">
      <t>ザイキン</t>
    </rPh>
    <phoneticPr fontId="7"/>
  </si>
  <si>
    <t>横須賀市在学</t>
    <rPh sb="0" eb="4">
      <t>ヨコスカシ</t>
    </rPh>
    <rPh sb="4" eb="6">
      <t>ザイガク</t>
    </rPh>
    <phoneticPr fontId="7"/>
  </si>
  <si>
    <t>団体・参加資格</t>
    <rPh sb="0" eb="1">
      <t>ダンタイ</t>
    </rPh>
    <rPh sb="2" eb="4">
      <t>サンカ</t>
    </rPh>
    <rPh sb="4" eb="6">
      <t>シカク</t>
    </rPh>
    <phoneticPr fontId="7"/>
  </si>
  <si>
    <t>８０歳以上</t>
    <rPh sb="2" eb="3">
      <t>サイ</t>
    </rPh>
    <rPh sb="3" eb="5">
      <t>イジョウ</t>
    </rPh>
    <phoneticPr fontId="4"/>
  </si>
  <si>
    <t>男子Ａ級</t>
    <rPh sb="0" eb="2">
      <t>ダンシ</t>
    </rPh>
    <rPh sb="3" eb="4">
      <t>キュウ</t>
    </rPh>
    <phoneticPr fontId="7"/>
  </si>
  <si>
    <t>男子Ｂ級</t>
    <rPh sb="0" eb="2">
      <t>ダンシ</t>
    </rPh>
    <rPh sb="3" eb="4">
      <t>キュウ</t>
    </rPh>
    <phoneticPr fontId="7"/>
  </si>
  <si>
    <t>男子Ｃ級</t>
    <rPh sb="0" eb="2">
      <t>ダンシ</t>
    </rPh>
    <rPh sb="3" eb="4">
      <t>キュウ</t>
    </rPh>
    <phoneticPr fontId="7"/>
  </si>
  <si>
    <t>男子３５歳</t>
    <rPh sb="0" eb="2">
      <t>ダンシ</t>
    </rPh>
    <rPh sb="4" eb="5">
      <t>サイ</t>
    </rPh>
    <phoneticPr fontId="7"/>
  </si>
  <si>
    <t>男子４０歳</t>
    <rPh sb="0" eb="2">
      <t>ダンシ</t>
    </rPh>
    <rPh sb="4" eb="5">
      <t>サイ</t>
    </rPh>
    <phoneticPr fontId="7"/>
  </si>
  <si>
    <t>男子４５歳</t>
    <rPh sb="0" eb="2">
      <t>ダンシ</t>
    </rPh>
    <rPh sb="4" eb="5">
      <t>サイ</t>
    </rPh>
    <phoneticPr fontId="7"/>
  </si>
  <si>
    <t>男子５０歳</t>
    <rPh sb="0" eb="2">
      <t>ダンシ</t>
    </rPh>
    <rPh sb="4" eb="5">
      <t>サイ</t>
    </rPh>
    <phoneticPr fontId="7"/>
  </si>
  <si>
    <t>男子５５歳</t>
    <rPh sb="0" eb="2">
      <t>ダンシ</t>
    </rPh>
    <rPh sb="4" eb="5">
      <t>サイ</t>
    </rPh>
    <phoneticPr fontId="7"/>
  </si>
  <si>
    <t>男子６０歳</t>
    <rPh sb="0" eb="2">
      <t>ダンシ</t>
    </rPh>
    <rPh sb="4" eb="5">
      <t>サイ</t>
    </rPh>
    <phoneticPr fontId="7"/>
  </si>
  <si>
    <t>男子６５歳</t>
    <rPh sb="0" eb="2">
      <t>ダンシ</t>
    </rPh>
    <rPh sb="4" eb="5">
      <t>サイ</t>
    </rPh>
    <phoneticPr fontId="7"/>
  </si>
  <si>
    <t>男子７０歳</t>
    <rPh sb="0" eb="2">
      <t>ダンシ</t>
    </rPh>
    <rPh sb="4" eb="5">
      <t>サイ</t>
    </rPh>
    <phoneticPr fontId="7"/>
  </si>
  <si>
    <t>男子７５歳</t>
    <rPh sb="0" eb="2">
      <t>ダンシ</t>
    </rPh>
    <rPh sb="4" eb="5">
      <t>サイ</t>
    </rPh>
    <phoneticPr fontId="7"/>
  </si>
  <si>
    <t>男子８０歳</t>
    <rPh sb="0" eb="2">
      <t>ダンシ</t>
    </rPh>
    <rPh sb="4" eb="5">
      <t>サイ</t>
    </rPh>
    <phoneticPr fontId="7"/>
  </si>
  <si>
    <t>女子Ａ級</t>
    <rPh sb="0" eb="2">
      <t>ジョシ</t>
    </rPh>
    <rPh sb="3" eb="4">
      <t>キュウ</t>
    </rPh>
    <phoneticPr fontId="7"/>
  </si>
  <si>
    <t>女子Ｂ級</t>
    <rPh sb="0" eb="2">
      <t>ジョシ</t>
    </rPh>
    <rPh sb="3" eb="4">
      <t>キュウ</t>
    </rPh>
    <phoneticPr fontId="7"/>
  </si>
  <si>
    <t>女子Ｃ級</t>
    <rPh sb="0" eb="2">
      <t>ジョシ</t>
    </rPh>
    <rPh sb="3" eb="4">
      <t>キュウ</t>
    </rPh>
    <phoneticPr fontId="7"/>
  </si>
  <si>
    <t>８０歳</t>
    <rPh sb="2" eb="3">
      <t>サイ</t>
    </rPh>
    <phoneticPr fontId="7"/>
  </si>
  <si>
    <t>女子４０歳</t>
    <rPh sb="0" eb="2">
      <t>ジョシ</t>
    </rPh>
    <rPh sb="4" eb="5">
      <t>サイ</t>
    </rPh>
    <phoneticPr fontId="7"/>
  </si>
  <si>
    <t>女子４５歳</t>
    <rPh sb="0" eb="2">
      <t>ジョシ</t>
    </rPh>
    <rPh sb="4" eb="5">
      <t>サイ</t>
    </rPh>
    <phoneticPr fontId="7"/>
  </si>
  <si>
    <t>女子５０歳</t>
    <rPh sb="0" eb="2">
      <t>ジョシ</t>
    </rPh>
    <rPh sb="4" eb="5">
      <t>サイ</t>
    </rPh>
    <phoneticPr fontId="7"/>
  </si>
  <si>
    <t>女子５５歳</t>
    <rPh sb="0" eb="2">
      <t>ジョシ</t>
    </rPh>
    <rPh sb="4" eb="5">
      <t>サイ</t>
    </rPh>
    <phoneticPr fontId="7"/>
  </si>
  <si>
    <t>女子６０歳</t>
    <rPh sb="0" eb="2">
      <t>ジョシ</t>
    </rPh>
    <rPh sb="4" eb="5">
      <t>サイ</t>
    </rPh>
    <phoneticPr fontId="7"/>
  </si>
  <si>
    <t>女子６５歳</t>
    <rPh sb="0" eb="2">
      <t>ジョシ</t>
    </rPh>
    <rPh sb="4" eb="5">
      <t>サイ</t>
    </rPh>
    <phoneticPr fontId="7"/>
  </si>
  <si>
    <t>女子７０歳</t>
    <rPh sb="0" eb="2">
      <t>ジョシ</t>
    </rPh>
    <rPh sb="4" eb="5">
      <t>サイ</t>
    </rPh>
    <phoneticPr fontId="7"/>
  </si>
  <si>
    <t>男女・種目別全て同じシートを使用して記載をお願いします。性別・カテゴリの間違いに注意してください。</t>
    <rPh sb="0" eb="2">
      <t>ダンジョ</t>
    </rPh>
    <rPh sb="3" eb="6">
      <t>シュモクベツ</t>
    </rPh>
    <rPh sb="6" eb="7">
      <t>スベ</t>
    </rPh>
    <rPh sb="8" eb="9">
      <t>オナ</t>
    </rPh>
    <rPh sb="14" eb="16">
      <t>シヨウ</t>
    </rPh>
    <rPh sb="18" eb="20">
      <t>キサイ</t>
    </rPh>
    <rPh sb="22" eb="23">
      <t>ネガ</t>
    </rPh>
    <rPh sb="28" eb="30">
      <t>セイベツ</t>
    </rPh>
    <rPh sb="36" eb="38">
      <t>マチガ</t>
    </rPh>
    <rPh sb="40" eb="42">
      <t>チュウイ</t>
    </rPh>
    <phoneticPr fontId="7"/>
  </si>
  <si>
    <t>「備考」は、他大会成績、旧所属、旧姓、種目不成立時の種目変更、等を記入する。</t>
    <phoneticPr fontId="7"/>
  </si>
  <si>
    <t>他大会成績、は過去２年間。但し一般に初出場の選手は過去10年の主だった戦績を記載（全日本選手権・インカレ等）</t>
    <rPh sb="0" eb="1">
      <t>タ</t>
    </rPh>
    <rPh sb="1" eb="3">
      <t>タイカイ</t>
    </rPh>
    <rPh sb="3" eb="5">
      <t>セイセキ</t>
    </rPh>
    <rPh sb="13" eb="14">
      <t>タダ</t>
    </rPh>
    <rPh sb="15" eb="17">
      <t>イッパン</t>
    </rPh>
    <rPh sb="18" eb="21">
      <t>ハツシュツジョウ</t>
    </rPh>
    <rPh sb="22" eb="24">
      <t>センシュ</t>
    </rPh>
    <rPh sb="25" eb="27">
      <t>カコ</t>
    </rPh>
    <rPh sb="29" eb="30">
      <t>ネン</t>
    </rPh>
    <rPh sb="31" eb="32">
      <t>オモ</t>
    </rPh>
    <rPh sb="35" eb="37">
      <t>センセキ</t>
    </rPh>
    <rPh sb="38" eb="40">
      <t>キサイ</t>
    </rPh>
    <rPh sb="41" eb="44">
      <t>ゼンニホン</t>
    </rPh>
    <rPh sb="44" eb="47">
      <t>センシュケン</t>
    </rPh>
    <rPh sb="52" eb="53">
      <t>トウ</t>
    </rPh>
    <phoneticPr fontId="4"/>
  </si>
  <si>
    <t>年齢別種目は、誕生年（西暦）を記入。</t>
    <rPh sb="0" eb="2">
      <t>ネンレイ</t>
    </rPh>
    <rPh sb="2" eb="3">
      <t>ベツ</t>
    </rPh>
    <rPh sb="3" eb="5">
      <t>シュモク</t>
    </rPh>
    <rPh sb="7" eb="9">
      <t>タンジョウ</t>
    </rPh>
    <rPh sb="9" eb="10">
      <t>ネン</t>
    </rPh>
    <rPh sb="11" eb="13">
      <t>セイレキ</t>
    </rPh>
    <rPh sb="15" eb="17">
      <t>キニュウ</t>
    </rPh>
    <phoneticPr fontId="4"/>
  </si>
  <si>
    <t>年齢別種目が不成立の場合、「若年種目」に集約します。（女子50歳→女子45歳）但し、２カテゴリ以上集約される場合は参加可否の確認を行います。</t>
    <rPh sb="0" eb="2">
      <t>ネンレイ</t>
    </rPh>
    <rPh sb="2" eb="3">
      <t>ベツ</t>
    </rPh>
    <rPh sb="3" eb="5">
      <t>シュモク</t>
    </rPh>
    <rPh sb="6" eb="9">
      <t>フセイリツ</t>
    </rPh>
    <rPh sb="10" eb="12">
      <t>バアイ</t>
    </rPh>
    <rPh sb="14" eb="16">
      <t>ジャクネン</t>
    </rPh>
    <rPh sb="16" eb="18">
      <t>シュモク</t>
    </rPh>
    <rPh sb="20" eb="22">
      <t>シュウヤク</t>
    </rPh>
    <rPh sb="27" eb="29">
      <t>ジョシ</t>
    </rPh>
    <rPh sb="31" eb="32">
      <t>サイ</t>
    </rPh>
    <rPh sb="33" eb="35">
      <t>ジョシ</t>
    </rPh>
    <rPh sb="37" eb="38">
      <t>サイ</t>
    </rPh>
    <rPh sb="39" eb="40">
      <t>タダ</t>
    </rPh>
    <rPh sb="47" eb="49">
      <t>イジョウ</t>
    </rPh>
    <rPh sb="49" eb="51">
      <t>シュウヤク</t>
    </rPh>
    <rPh sb="54" eb="56">
      <t>バアイ</t>
    </rPh>
    <rPh sb="57" eb="59">
      <t>サンカ</t>
    </rPh>
    <rPh sb="59" eb="61">
      <t>カヒ</t>
    </rPh>
    <rPh sb="62" eb="64">
      <t>カクニン</t>
    </rPh>
    <rPh sb="65" eb="66">
      <t>オコナ</t>
    </rPh>
    <phoneticPr fontId="2"/>
  </si>
  <si>
    <t>また男子35歳、女子40歳が不成立の場合は「会長杯級」に記載の級に変更します。（未記載時はＣ級）　</t>
    <phoneticPr fontId="2"/>
  </si>
  <si>
    <t>会長杯2025</t>
    <rPh sb="0" eb="2">
      <t>カイチョウハイ</t>
    </rPh>
    <phoneticPr fontId="7"/>
  </si>
  <si>
    <t>選手権2025</t>
    <rPh sb="0" eb="2">
      <t>センシュケン</t>
    </rPh>
    <phoneticPr fontId="7"/>
  </si>
  <si>
    <t>リストより選択</t>
    <rPh sb="4" eb="6">
      <t>センタク</t>
    </rPh>
    <phoneticPr fontId="7"/>
  </si>
  <si>
    <t>リストより選択</t>
    <phoneticPr fontId="7"/>
  </si>
  <si>
    <t>現級</t>
    <rPh sb="0" eb="1">
      <t>ゲンキュウ</t>
    </rPh>
    <phoneticPr fontId="7"/>
  </si>
  <si>
    <t>団体名称をリストより選択</t>
    <rPh sb="0" eb="2">
      <t>ダンタイ</t>
    </rPh>
    <rPh sb="2" eb="4">
      <t>メイショウ</t>
    </rPh>
    <rPh sb="10" eb="12">
      <t>センタク</t>
    </rPh>
    <phoneticPr fontId="4"/>
  </si>
  <si>
    <t>団体名称</t>
    <rPh sb="0" eb="1">
      <t>ダンタイ</t>
    </rPh>
    <rPh sb="1" eb="3">
      <t>メイショウ</t>
    </rPh>
    <phoneticPr fontId="7"/>
  </si>
  <si>
    <t>実09</t>
    <rPh sb="0" eb="1">
      <t>ジツ</t>
    </rPh>
    <phoneticPr fontId="4"/>
  </si>
  <si>
    <t>実10</t>
    <rPh sb="0" eb="1">
      <t>ジツ</t>
    </rPh>
    <phoneticPr fontId="4"/>
  </si>
  <si>
    <t>実16</t>
    <rPh sb="0" eb="1">
      <t>ジツ</t>
    </rPh>
    <phoneticPr fontId="4"/>
  </si>
  <si>
    <t>実07</t>
    <rPh sb="0" eb="1">
      <t>ジツ</t>
    </rPh>
    <phoneticPr fontId="4"/>
  </si>
  <si>
    <t>実08</t>
    <rPh sb="0" eb="1">
      <t>ジツ</t>
    </rPh>
    <phoneticPr fontId="4"/>
  </si>
  <si>
    <t>実11</t>
    <rPh sb="0" eb="1">
      <t>ジツ</t>
    </rPh>
    <phoneticPr fontId="4"/>
  </si>
  <si>
    <t>実12</t>
    <rPh sb="0" eb="1">
      <t>ジツ</t>
    </rPh>
    <phoneticPr fontId="4"/>
  </si>
  <si>
    <t>実13</t>
    <rPh sb="0" eb="1">
      <t>ジツ</t>
    </rPh>
    <phoneticPr fontId="4"/>
  </si>
  <si>
    <t>実18</t>
    <rPh sb="0" eb="1">
      <t>ジツ</t>
    </rPh>
    <phoneticPr fontId="4"/>
  </si>
  <si>
    <t>実19</t>
    <rPh sb="0" eb="1">
      <t>ジツ</t>
    </rPh>
    <phoneticPr fontId="4"/>
  </si>
  <si>
    <t>実21</t>
    <rPh sb="0" eb="1">
      <t>ジツ</t>
    </rPh>
    <phoneticPr fontId="4"/>
  </si>
  <si>
    <t>実22</t>
    <rPh sb="0" eb="1">
      <t>ジツ</t>
    </rPh>
    <phoneticPr fontId="4"/>
  </si>
  <si>
    <t>ＧＮＦ－Ｊ</t>
    <phoneticPr fontId="4"/>
  </si>
  <si>
    <t>在日米軍</t>
    <rPh sb="0" eb="1">
      <t>ザイニチ</t>
    </rPh>
    <rPh sb="1" eb="3">
      <t>ベイグン</t>
    </rPh>
    <phoneticPr fontId="4"/>
  </si>
  <si>
    <t>共済病院</t>
    <rPh sb="0" eb="2">
      <t>キョウサイ</t>
    </rPh>
    <rPh sb="2" eb="4">
      <t>ビョウイン</t>
    </rPh>
    <phoneticPr fontId="4"/>
  </si>
  <si>
    <t>自衛隊久里浜</t>
    <rPh sb="0" eb="3">
      <t>ジエイタイ</t>
    </rPh>
    <rPh sb="3" eb="6">
      <t>クリハマ</t>
    </rPh>
    <phoneticPr fontId="4"/>
  </si>
  <si>
    <t>ＪＶＣケンウッド</t>
    <phoneticPr fontId="4"/>
  </si>
  <si>
    <t>住重</t>
    <rPh sb="0" eb="1">
      <t>ス</t>
    </rPh>
    <rPh sb="1" eb="2">
      <t>ジュウ</t>
    </rPh>
    <phoneticPr fontId="4"/>
  </si>
  <si>
    <t>電中研</t>
    <rPh sb="0" eb="1">
      <t>デン</t>
    </rPh>
    <rPh sb="1" eb="2">
      <t>チュウ</t>
    </rPh>
    <rPh sb="2" eb="3">
      <t>ケン</t>
    </rPh>
    <phoneticPr fontId="4"/>
  </si>
  <si>
    <t>防大職員</t>
    <rPh sb="0" eb="1">
      <t>ボウ</t>
    </rPh>
    <rPh sb="1" eb="2">
      <t>ダイ</t>
    </rPh>
    <rPh sb="2" eb="4">
      <t>ショクイン</t>
    </rPh>
    <phoneticPr fontId="4"/>
  </si>
  <si>
    <t>かながわ信金</t>
    <rPh sb="4" eb="5">
      <t>シン</t>
    </rPh>
    <rPh sb="5" eb="6">
      <t>キン</t>
    </rPh>
    <phoneticPr fontId="4"/>
  </si>
  <si>
    <t>横須賀市教職員</t>
    <rPh sb="0" eb="4">
      <t>ヨコスカシ</t>
    </rPh>
    <rPh sb="4" eb="7">
      <t>キョウショクイン</t>
    </rPh>
    <phoneticPr fontId="4"/>
  </si>
  <si>
    <t>ＪＡＭＳＴＥＣ</t>
    <phoneticPr fontId="4"/>
  </si>
  <si>
    <t>同03</t>
    <rPh sb="0" eb="1">
      <t>ドウ</t>
    </rPh>
    <phoneticPr fontId="4"/>
  </si>
  <si>
    <t>同09</t>
    <rPh sb="0" eb="1">
      <t>ドウ</t>
    </rPh>
    <phoneticPr fontId="4"/>
  </si>
  <si>
    <t>同10</t>
    <rPh sb="0" eb="1">
      <t>ドウ</t>
    </rPh>
    <phoneticPr fontId="4"/>
  </si>
  <si>
    <t>同11</t>
    <rPh sb="0" eb="1">
      <t>ドウ</t>
    </rPh>
    <phoneticPr fontId="4"/>
  </si>
  <si>
    <t>同12</t>
    <rPh sb="0" eb="1">
      <t>ドウ</t>
    </rPh>
    <phoneticPr fontId="4"/>
  </si>
  <si>
    <t>同18</t>
    <rPh sb="0" eb="1">
      <t>ドウ</t>
    </rPh>
    <phoneticPr fontId="4"/>
  </si>
  <si>
    <t>同19</t>
    <rPh sb="0" eb="1">
      <t>ドウ</t>
    </rPh>
    <phoneticPr fontId="4"/>
  </si>
  <si>
    <t>同20</t>
    <rPh sb="0" eb="1">
      <t>ドウ</t>
    </rPh>
    <phoneticPr fontId="4"/>
  </si>
  <si>
    <t>同22</t>
    <rPh sb="0" eb="1">
      <t>ドウ</t>
    </rPh>
    <phoneticPr fontId="4"/>
  </si>
  <si>
    <t>同27</t>
    <rPh sb="0" eb="1">
      <t>ドウ</t>
    </rPh>
    <phoneticPr fontId="4"/>
  </si>
  <si>
    <t>同29</t>
    <rPh sb="0" eb="1">
      <t>ドウ</t>
    </rPh>
    <phoneticPr fontId="4"/>
  </si>
  <si>
    <t>同30</t>
    <rPh sb="0" eb="1">
      <t>ドウ</t>
    </rPh>
    <phoneticPr fontId="4"/>
  </si>
  <si>
    <t>同31</t>
    <rPh sb="0" eb="1">
      <t>ドウ</t>
    </rPh>
    <phoneticPr fontId="4"/>
  </si>
  <si>
    <t>同33</t>
    <rPh sb="0" eb="1">
      <t>ドウ</t>
    </rPh>
    <phoneticPr fontId="4"/>
  </si>
  <si>
    <t>同34</t>
    <rPh sb="0" eb="1">
      <t>ドウ</t>
    </rPh>
    <phoneticPr fontId="4"/>
  </si>
  <si>
    <t>同36</t>
    <rPh sb="0" eb="1">
      <t>ドウ</t>
    </rPh>
    <phoneticPr fontId="4"/>
  </si>
  <si>
    <t>同37</t>
    <rPh sb="0" eb="1">
      <t>ドウ</t>
    </rPh>
    <phoneticPr fontId="4"/>
  </si>
  <si>
    <t>同38</t>
    <rPh sb="0" eb="1">
      <t>ドウ</t>
    </rPh>
    <phoneticPr fontId="4"/>
  </si>
  <si>
    <t>同39</t>
    <rPh sb="0" eb="1">
      <t>ドウ</t>
    </rPh>
    <phoneticPr fontId="4"/>
  </si>
  <si>
    <t>同40</t>
    <rPh sb="0" eb="1">
      <t>ドウ</t>
    </rPh>
    <phoneticPr fontId="4"/>
  </si>
  <si>
    <t>同41</t>
    <rPh sb="0" eb="1">
      <t>ドウ</t>
    </rPh>
    <phoneticPr fontId="4"/>
  </si>
  <si>
    <t>同42</t>
    <rPh sb="0" eb="1">
      <t>ドウ</t>
    </rPh>
    <phoneticPr fontId="4"/>
  </si>
  <si>
    <t>同43</t>
    <rPh sb="0" eb="1">
      <t>ドウ</t>
    </rPh>
    <phoneticPr fontId="4"/>
  </si>
  <si>
    <t>同44</t>
    <rPh sb="0" eb="1">
      <t>ドウ</t>
    </rPh>
    <phoneticPr fontId="4"/>
  </si>
  <si>
    <t>エガリテ</t>
    <phoneticPr fontId="4"/>
  </si>
  <si>
    <t>ＳＡＴＣ</t>
    <phoneticPr fontId="4"/>
  </si>
  <si>
    <t>大津クラブ</t>
    <rPh sb="0" eb="2">
      <t>オオツ</t>
    </rPh>
    <phoneticPr fontId="4"/>
  </si>
  <si>
    <t>ＯＳＣＡＲⅡ</t>
    <phoneticPr fontId="4"/>
  </si>
  <si>
    <t>グリッド</t>
    <phoneticPr fontId="4"/>
  </si>
  <si>
    <t>ＪＳＣ</t>
    <phoneticPr fontId="4"/>
  </si>
  <si>
    <t>ソレイユT・T</t>
    <phoneticPr fontId="4"/>
  </si>
  <si>
    <t>鷹取</t>
    <rPh sb="0" eb="2">
      <t>タカトリ</t>
    </rPh>
    <phoneticPr fontId="4"/>
  </si>
  <si>
    <t>ナカヤマ</t>
    <phoneticPr fontId="4"/>
  </si>
  <si>
    <t>Ｂ＆Ｒ</t>
    <phoneticPr fontId="4"/>
  </si>
  <si>
    <t>エムジール</t>
    <phoneticPr fontId="4"/>
  </si>
  <si>
    <t>どろかめ</t>
    <phoneticPr fontId="4"/>
  </si>
  <si>
    <t>ａｔｗ</t>
    <phoneticPr fontId="4"/>
  </si>
  <si>
    <t>UL SPORTS</t>
    <phoneticPr fontId="4"/>
  </si>
  <si>
    <t>ラハイナ</t>
    <phoneticPr fontId="4"/>
  </si>
  <si>
    <t>潮風TJ</t>
    <rPh sb="0" eb="2">
      <t>シオカゼ</t>
    </rPh>
    <phoneticPr fontId="4"/>
  </si>
  <si>
    <t>久里硬会</t>
    <rPh sb="0" eb="2">
      <t>ヒサザト</t>
    </rPh>
    <rPh sb="2" eb="3">
      <t>カタシ</t>
    </rPh>
    <rPh sb="3" eb="4">
      <t>カイ</t>
    </rPh>
    <phoneticPr fontId="4"/>
  </si>
  <si>
    <t>PLAYMORE</t>
    <phoneticPr fontId="4"/>
  </si>
  <si>
    <t>ゆきんこ</t>
    <phoneticPr fontId="4"/>
  </si>
  <si>
    <t>チェスナッツ</t>
    <phoneticPr fontId="4"/>
  </si>
  <si>
    <t>小原台ＴＣ</t>
    <rPh sb="0" eb="3">
      <t>オバラダイ</t>
    </rPh>
    <phoneticPr fontId="4"/>
  </si>
  <si>
    <t>Ｉｔ’ｓＭｏｎｏ</t>
    <phoneticPr fontId="4"/>
  </si>
  <si>
    <t>横須賀ＴＡＣ</t>
    <rPh sb="0" eb="3">
      <t>ヨコスカ</t>
    </rPh>
    <phoneticPr fontId="4"/>
  </si>
  <si>
    <t>ソニックス</t>
    <phoneticPr fontId="4"/>
  </si>
  <si>
    <t>ク02</t>
    <phoneticPr fontId="4"/>
  </si>
  <si>
    <t>ク03</t>
    <phoneticPr fontId="4"/>
  </si>
  <si>
    <t>ク06</t>
    <phoneticPr fontId="4"/>
  </si>
  <si>
    <t>ク07</t>
    <phoneticPr fontId="4"/>
  </si>
  <si>
    <t>ク08</t>
    <phoneticPr fontId="4"/>
  </si>
  <si>
    <t>ダイヤランド</t>
    <phoneticPr fontId="4"/>
  </si>
  <si>
    <t>ハイランド</t>
    <phoneticPr fontId="4"/>
  </si>
  <si>
    <t>葉山TC</t>
    <rPh sb="0" eb="2">
      <t>ハヤマ</t>
    </rPh>
    <phoneticPr fontId="4"/>
  </si>
  <si>
    <t>ＹＴＣ</t>
    <phoneticPr fontId="4"/>
  </si>
  <si>
    <t>リエゾンＴＳ</t>
    <phoneticPr fontId="4"/>
  </si>
  <si>
    <t>ジェイズＴＳ</t>
    <phoneticPr fontId="4"/>
  </si>
  <si>
    <t>実業団</t>
    <rPh sb="0" eb="3">
      <t>ジツギョウダン</t>
    </rPh>
    <phoneticPr fontId="7"/>
  </si>
  <si>
    <t>参加資格をリストより選択（在住・在勤・在学）</t>
    <rPh sb="0" eb="2">
      <t>サンカ</t>
    </rPh>
    <rPh sb="2" eb="4">
      <t>シカク</t>
    </rPh>
    <rPh sb="10" eb="12">
      <t>センタク</t>
    </rPh>
    <rPh sb="13" eb="15">
      <t>ザイジュウ</t>
    </rPh>
    <rPh sb="16" eb="18">
      <t>ザイキン</t>
    </rPh>
    <rPh sb="19" eb="21">
      <t>ザイガク</t>
    </rPh>
    <phoneticPr fontId="7"/>
  </si>
  <si>
    <t>団体名称
勤務先・学校名
(全角)</t>
    <rPh sb="0" eb="2">
      <t>ダンタイ</t>
    </rPh>
    <rPh sb="2" eb="4">
      <t>メイショウ</t>
    </rPh>
    <rPh sb="5" eb="8">
      <t>キンムサキ</t>
    </rPh>
    <rPh sb="9" eb="12">
      <t>ガッコウメイ</t>
    </rPh>
    <rPh sb="14" eb="16">
      <t>ゼンカク</t>
    </rPh>
    <phoneticPr fontId="4"/>
  </si>
  <si>
    <t>予決勝</t>
    <rPh sb="1" eb="3">
      <t>ケッショウ</t>
    </rPh>
    <phoneticPr fontId="7"/>
  </si>
  <si>
    <t>予B4</t>
    <phoneticPr fontId="7"/>
  </si>
  <si>
    <t>A級</t>
    <rPh sb="1" eb="2">
      <t>キュウ</t>
    </rPh>
    <phoneticPr fontId="7"/>
  </si>
  <si>
    <t>準優勝</t>
    <rPh sb="0" eb="3">
      <t>ジュンユウショウ</t>
    </rPh>
    <phoneticPr fontId="7"/>
  </si>
  <si>
    <t>45歳</t>
    <rPh sb="1" eb="2">
      <t>サイ</t>
    </rPh>
    <phoneticPr fontId="7"/>
  </si>
  <si>
    <t>Ｂ４</t>
    <phoneticPr fontId="7"/>
  </si>
  <si>
    <t>大会成績記入はリストより種目・結果を選択してください。　優勝、準優勝、ベスト４= Ｂ４、ベスト８= Ｂ８　予選決勝敗退＝予決勝</t>
    <rPh sb="12" eb="14">
      <t>シュモク</t>
    </rPh>
    <rPh sb="15" eb="17">
      <t>ケッカ</t>
    </rPh>
    <rPh sb="18" eb="20">
      <t>センタク</t>
    </rPh>
    <rPh sb="28" eb="30">
      <t>ユウショウ</t>
    </rPh>
    <rPh sb="53" eb="55">
      <t>ヨセン</t>
    </rPh>
    <rPh sb="55" eb="57">
      <t>ケッショウ</t>
    </rPh>
    <rPh sb="57" eb="59">
      <t>ハイタイ</t>
    </rPh>
    <rPh sb="60" eb="61">
      <t>ヨ</t>
    </rPh>
    <rPh sb="61" eb="63">
      <t>ケッショウ</t>
    </rPh>
    <phoneticPr fontId="7"/>
  </si>
  <si>
    <t>申込の人数が１００名を超える場合は行を追加して同一シートに追記をお願いします</t>
    <rPh sb="0" eb="1">
      <t>モウシコミ</t>
    </rPh>
    <rPh sb="2" eb="4">
      <t>ニンズウ</t>
    </rPh>
    <rPh sb="8" eb="9">
      <t>メイ</t>
    </rPh>
    <rPh sb="10" eb="11">
      <t>コ</t>
    </rPh>
    <rPh sb="13" eb="15">
      <t>バアイ</t>
    </rPh>
    <rPh sb="16" eb="17">
      <t>ギョウ</t>
    </rPh>
    <rPh sb="18" eb="20">
      <t>ツイカ</t>
    </rPh>
    <rPh sb="22" eb="24">
      <t>ドウイツ</t>
    </rPh>
    <rPh sb="28" eb="30">
      <t>ツイキ</t>
    </rPh>
    <rPh sb="32" eb="33">
      <t>ネガ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</si>
</sst>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#"/>
    <numFmt numFmtId="177" formatCode="00"/>
    <numFmt numFmtId="178" formatCode="&quot;第&quot;\ #\ &quot;回&quot;"/>
    <numFmt numFmtId="179" formatCode="#\ &quot;年&quot;"/>
    <numFmt numFmtId="180" formatCode="#\ &quot;月&quot;"/>
    <numFmt numFmtId="181" formatCode="#\ &quot;日&quot;"/>
  </numFmts>
  <fonts count="30" x14ac:knownFonts="1">
    <font>
      <sz val="14"/>
      <name val="Terminal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Terminal"/>
      <charset val="128"/>
    </font>
    <font>
      <sz val="11"/>
      <name val="ＭＳ Ｐゴシック"/>
      <family val="3"/>
      <charset val="128"/>
    </font>
    <font>
      <sz val="11"/>
      <name val="Terminal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6" fillId="0" borderId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487">
    <xf numFmtId="0" fontId="0" fillId="0" borderId="0" xfId="0"/>
    <xf numFmtId="49" fontId="0" fillId="0" borderId="0" xfId="0" applyNumberFormat="1"/>
    <xf numFmtId="0" fontId="10" fillId="0" borderId="0" xfId="6" quotePrefix="1" applyFont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0" fontId="10" fillId="0" borderId="0" xfId="6" applyFont="1" applyAlignment="1">
      <alignment horizontal="left" vertical="center"/>
    </xf>
    <xf numFmtId="176" fontId="10" fillId="0" borderId="0" xfId="6" applyNumberFormat="1" applyFont="1" applyAlignment="1">
      <alignment horizontal="left" vertical="center"/>
    </xf>
    <xf numFmtId="0" fontId="10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0" fillId="0" borderId="0" xfId="0" applyAlignment="1">
      <alignment horizontal="center"/>
    </xf>
    <xf numFmtId="0" fontId="0" fillId="0" borderId="59" xfId="0" applyBorder="1" applyAlignment="1">
      <alignment horizontal="center"/>
    </xf>
    <xf numFmtId="49" fontId="0" fillId="0" borderId="59" xfId="0" applyNumberFormat="1" applyBorder="1" applyAlignment="1">
      <alignment horizontal="center"/>
    </xf>
    <xf numFmtId="0" fontId="10" fillId="0" borderId="0" xfId="7" applyFont="1" applyAlignment="1">
      <alignment vertical="center"/>
    </xf>
    <xf numFmtId="0" fontId="10" fillId="0" borderId="0" xfId="0" quotePrefix="1" applyFont="1" applyAlignment="1">
      <alignment vertical="center"/>
    </xf>
    <xf numFmtId="0" fontId="8" fillId="0" borderId="59" xfId="8" quotePrefix="1" applyFont="1" applyBorder="1" applyAlignment="1">
      <alignment vertical="center" shrinkToFit="1"/>
    </xf>
    <xf numFmtId="49" fontId="8" fillId="0" borderId="59" xfId="8" quotePrefix="1" applyNumberFormat="1" applyFont="1" applyBorder="1" applyAlignment="1">
      <alignment vertical="center" shrinkToFit="1"/>
    </xf>
    <xf numFmtId="0" fontId="8" fillId="0" borderId="59" xfId="8" applyFont="1" applyBorder="1" applyAlignment="1">
      <alignment vertical="center" shrinkToFit="1"/>
    </xf>
    <xf numFmtId="0" fontId="8" fillId="0" borderId="59" xfId="8" quotePrefix="1" applyFont="1" applyBorder="1" applyAlignment="1">
      <alignment vertical="center" wrapText="1" shrinkToFit="1"/>
    </xf>
    <xf numFmtId="0" fontId="8" fillId="0" borderId="59" xfId="7" quotePrefix="1" applyFont="1" applyBorder="1" applyAlignment="1">
      <alignment vertical="center" wrapText="1" shrinkToFit="1"/>
    </xf>
    <xf numFmtId="49" fontId="8" fillId="0" borderId="59" xfId="8" quotePrefix="1" applyNumberFormat="1" applyFont="1" applyBorder="1" applyAlignment="1">
      <alignment vertical="center" wrapText="1" shrinkToFit="1"/>
    </xf>
    <xf numFmtId="0" fontId="8" fillId="0" borderId="59" xfId="8" applyFont="1" applyBorder="1" applyAlignment="1">
      <alignment vertical="center" wrapText="1" shrinkToFit="1"/>
    </xf>
    <xf numFmtId="0" fontId="8" fillId="0" borderId="59" xfId="0" applyFont="1" applyBorder="1"/>
    <xf numFmtId="49" fontId="8" fillId="0" borderId="59" xfId="0" applyNumberFormat="1" applyFont="1" applyBorder="1"/>
    <xf numFmtId="0" fontId="8" fillId="3" borderId="59" xfId="0" applyFont="1" applyFill="1" applyBorder="1"/>
    <xf numFmtId="0" fontId="8" fillId="0" borderId="59" xfId="8" quotePrefix="1" applyFont="1" applyBorder="1" applyAlignment="1">
      <alignment horizontal="center" vertical="center" wrapText="1" shrinkToFit="1"/>
    </xf>
    <xf numFmtId="0" fontId="8" fillId="4" borderId="59" xfId="0" applyFont="1" applyFill="1" applyBorder="1"/>
    <xf numFmtId="0" fontId="9" fillId="0" borderId="59" xfId="0" applyFont="1" applyBorder="1"/>
    <xf numFmtId="49" fontId="9" fillId="0" borderId="59" xfId="0" applyNumberFormat="1" applyFont="1" applyBorder="1"/>
    <xf numFmtId="0" fontId="10" fillId="0" borderId="0" xfId="6" quotePrefix="1" applyFont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11" fillId="0" borderId="0" xfId="3" quotePrefix="1" applyFont="1">
      <alignment vertical="center"/>
    </xf>
    <xf numFmtId="0" fontId="13" fillId="0" borderId="0" xfId="4" quotePrefix="1" applyFont="1">
      <alignment vertical="center"/>
    </xf>
    <xf numFmtId="0" fontId="12" fillId="0" borderId="0" xfId="4" applyFont="1">
      <alignment vertical="center"/>
    </xf>
    <xf numFmtId="0" fontId="11" fillId="0" borderId="0" xfId="8" quotePrefix="1" applyFont="1"/>
    <xf numFmtId="0" fontId="10" fillId="0" borderId="0" xfId="8" applyFont="1"/>
    <xf numFmtId="0" fontId="12" fillId="0" borderId="0" xfId="8" applyFont="1"/>
    <xf numFmtId="0" fontId="11" fillId="0" borderId="27" xfId="8" quotePrefix="1" applyFont="1" applyBorder="1" applyAlignment="1">
      <alignment horizontal="center" vertical="top"/>
    </xf>
    <xf numFmtId="0" fontId="11" fillId="0" borderId="0" xfId="8" quotePrefix="1" applyFont="1" applyAlignment="1">
      <alignment horizontal="center" vertical="top"/>
    </xf>
    <xf numFmtId="0" fontId="10" fillId="0" borderId="0" xfId="8" applyFont="1" applyAlignment="1">
      <alignment horizontal="center" vertical="center"/>
    </xf>
    <xf numFmtId="0" fontId="14" fillId="0" borderId="0" xfId="8" applyFont="1"/>
    <xf numFmtId="0" fontId="10" fillId="0" borderId="0" xfId="8" applyFont="1" applyAlignment="1">
      <alignment horizontal="center"/>
    </xf>
    <xf numFmtId="14" fontId="10" fillId="0" borderId="0" xfId="8" applyNumberFormat="1" applyFont="1" applyAlignment="1">
      <alignment horizontal="center"/>
    </xf>
    <xf numFmtId="14" fontId="10" fillId="0" borderId="0" xfId="8" quotePrefix="1" applyNumberFormat="1" applyFont="1" applyAlignment="1">
      <alignment horizontal="center"/>
    </xf>
    <xf numFmtId="0" fontId="10" fillId="0" borderId="0" xfId="8" quotePrefix="1" applyFont="1" applyAlignment="1">
      <alignment horizontal="center"/>
    </xf>
    <xf numFmtId="0" fontId="10" fillId="0" borderId="0" xfId="7" applyFont="1" applyAlignment="1">
      <alignment horizontal="center" vertical="center"/>
    </xf>
    <xf numFmtId="0" fontId="5" fillId="0" borderId="0" xfId="7" applyFont="1" applyAlignment="1">
      <alignment vertical="center"/>
    </xf>
    <xf numFmtId="0" fontId="11" fillId="0" borderId="0" xfId="7" applyFont="1" applyAlignment="1">
      <alignment horizontal="center" vertical="center"/>
    </xf>
    <xf numFmtId="0" fontId="10" fillId="0" borderId="0" xfId="8" applyFont="1" applyAlignment="1">
      <alignment horizontal="left"/>
    </xf>
    <xf numFmtId="0" fontId="12" fillId="0" borderId="0" xfId="8" applyFont="1" applyAlignment="1">
      <alignment horizontal="left"/>
    </xf>
    <xf numFmtId="0" fontId="10" fillId="0" borderId="0" xfId="3" applyFont="1">
      <alignment vertical="center"/>
    </xf>
    <xf numFmtId="0" fontId="11" fillId="0" borderId="54" xfId="3" quotePrefix="1" applyFont="1" applyBorder="1">
      <alignment vertical="center"/>
    </xf>
    <xf numFmtId="0" fontId="10" fillId="0" borderId="0" xfId="3" quotePrefix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quotePrefix="1" applyFont="1" applyAlignment="1">
      <alignment horizontal="right" vertical="center"/>
    </xf>
    <xf numFmtId="0" fontId="10" fillId="0" borderId="0" xfId="9" applyFont="1" applyAlignment="1">
      <alignment horizontal="center" vertical="center"/>
    </xf>
    <xf numFmtId="177" fontId="10" fillId="0" borderId="0" xfId="9" quotePrefix="1" applyNumberFormat="1" applyFont="1" applyAlignment="1">
      <alignment horizontal="center" vertical="center"/>
    </xf>
    <xf numFmtId="0" fontId="10" fillId="0" borderId="0" xfId="9" quotePrefix="1" applyFont="1" applyAlignment="1">
      <alignment horizontal="center" vertical="center"/>
    </xf>
    <xf numFmtId="0" fontId="10" fillId="0" borderId="27" xfId="3" applyFont="1" applyBorder="1" applyAlignment="1">
      <alignment horizontal="right" vertical="center"/>
    </xf>
    <xf numFmtId="0" fontId="10" fillId="0" borderId="22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6" fillId="0" borderId="0" xfId="5" applyFont="1">
      <alignment vertical="center"/>
    </xf>
    <xf numFmtId="0" fontId="10" fillId="0" borderId="0" xfId="3" quotePrefix="1" applyFont="1" applyAlignment="1">
      <alignment horizontal="left" vertical="center"/>
    </xf>
    <xf numFmtId="0" fontId="12" fillId="0" borderId="0" xfId="3" applyFont="1">
      <alignment vertical="center"/>
    </xf>
    <xf numFmtId="0" fontId="10" fillId="0" borderId="3" xfId="3" applyFont="1" applyBorder="1">
      <alignment vertical="center"/>
    </xf>
    <xf numFmtId="0" fontId="10" fillId="0" borderId="13" xfId="3" applyFont="1" applyBorder="1" applyAlignment="1">
      <alignment horizontal="center" vertical="center"/>
    </xf>
    <xf numFmtId="0" fontId="10" fillId="0" borderId="13" xfId="3" quotePrefix="1" applyFont="1" applyBorder="1" applyAlignment="1">
      <alignment horizontal="center" vertical="center" wrapText="1"/>
    </xf>
    <xf numFmtId="0" fontId="10" fillId="0" borderId="60" xfId="3" quotePrefix="1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textRotation="255"/>
    </xf>
    <xf numFmtId="0" fontId="10" fillId="0" borderId="4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27" xfId="3" applyFont="1" applyBorder="1">
      <alignment vertical="center"/>
    </xf>
    <xf numFmtId="0" fontId="10" fillId="0" borderId="62" xfId="3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16" xfId="3" applyFont="1" applyBorder="1" applyAlignment="1">
      <alignment horizontal="center" vertical="center"/>
    </xf>
    <xf numFmtId="0" fontId="10" fillId="0" borderId="19" xfId="3" applyFont="1" applyBorder="1">
      <alignment vertical="center"/>
    </xf>
    <xf numFmtId="0" fontId="10" fillId="0" borderId="15" xfId="3" quotePrefix="1" applyFont="1" applyBorder="1" applyAlignment="1">
      <alignment horizontal="center" vertical="center" wrapText="1"/>
    </xf>
    <xf numFmtId="0" fontId="10" fillId="0" borderId="21" xfId="3" quotePrefix="1" applyFont="1" applyBorder="1" applyAlignment="1">
      <alignment horizontal="center" vertical="center" wrapText="1"/>
    </xf>
    <xf numFmtId="0" fontId="10" fillId="0" borderId="32" xfId="3" applyFont="1" applyBorder="1">
      <alignment vertical="center"/>
    </xf>
    <xf numFmtId="0" fontId="10" fillId="0" borderId="46" xfId="3" applyFont="1" applyBorder="1">
      <alignment vertical="center"/>
    </xf>
    <xf numFmtId="0" fontId="10" fillId="0" borderId="18" xfId="3" quotePrefix="1" applyFont="1" applyBorder="1" applyAlignment="1">
      <alignment horizontal="center" vertical="center"/>
    </xf>
    <xf numFmtId="0" fontId="10" fillId="0" borderId="13" xfId="3" quotePrefix="1" applyFont="1" applyBorder="1" applyAlignment="1">
      <alignment horizontal="center" vertical="center"/>
    </xf>
    <xf numFmtId="0" fontId="10" fillId="0" borderId="14" xfId="3" quotePrefix="1" applyFont="1" applyBorder="1" applyAlignment="1">
      <alignment horizontal="center" vertical="center"/>
    </xf>
    <xf numFmtId="0" fontId="10" fillId="0" borderId="20" xfId="3" quotePrefix="1" applyFont="1" applyBorder="1" applyAlignment="1">
      <alignment horizontal="center" vertical="center" textRotation="255"/>
    </xf>
    <xf numFmtId="0" fontId="10" fillId="0" borderId="13" xfId="3" quotePrefix="1" applyFont="1" applyBorder="1" applyAlignment="1">
      <alignment horizontal="center" vertical="center" textRotation="255"/>
    </xf>
    <xf numFmtId="0" fontId="10" fillId="0" borderId="14" xfId="3" quotePrefix="1" applyFont="1" applyBorder="1" applyAlignment="1">
      <alignment horizontal="center" vertical="center" textRotation="255"/>
    </xf>
    <xf numFmtId="0" fontId="10" fillId="0" borderId="28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33" xfId="3" applyFont="1" applyBorder="1" applyAlignment="1">
      <alignment horizontal="center" vertical="center"/>
    </xf>
    <xf numFmtId="0" fontId="10" fillId="0" borderId="41" xfId="3" applyFont="1" applyBorder="1">
      <alignment vertical="center"/>
    </xf>
    <xf numFmtId="0" fontId="10" fillId="0" borderId="29" xfId="3" applyFont="1" applyBorder="1">
      <alignment vertical="center"/>
    </xf>
    <xf numFmtId="0" fontId="10" fillId="0" borderId="33" xfId="3" applyFont="1" applyBorder="1">
      <alignment vertical="center"/>
    </xf>
    <xf numFmtId="0" fontId="10" fillId="0" borderId="30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48" xfId="3" applyFont="1" applyBorder="1">
      <alignment vertical="center"/>
    </xf>
    <xf numFmtId="0" fontId="10" fillId="0" borderId="35" xfId="3" applyFont="1" applyBorder="1">
      <alignment vertical="center"/>
    </xf>
    <xf numFmtId="0" fontId="10" fillId="0" borderId="36" xfId="3" applyFont="1" applyBorder="1">
      <alignment vertical="center"/>
    </xf>
    <xf numFmtId="0" fontId="10" fillId="0" borderId="6" xfId="3" applyFont="1" applyBorder="1">
      <alignment vertical="center"/>
    </xf>
    <xf numFmtId="0" fontId="10" fillId="0" borderId="7" xfId="3" applyFont="1" applyBorder="1">
      <alignment vertical="center"/>
    </xf>
    <xf numFmtId="0" fontId="10" fillId="0" borderId="8" xfId="3" applyFont="1" applyBorder="1">
      <alignment vertical="center"/>
    </xf>
    <xf numFmtId="0" fontId="10" fillId="0" borderId="0" xfId="3" quotePrefix="1" applyFont="1">
      <alignment vertical="center"/>
    </xf>
    <xf numFmtId="38" fontId="10" fillId="0" borderId="0" xfId="1" quotePrefix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0" fontId="10" fillId="0" borderId="9" xfId="3" applyFont="1" applyBorder="1">
      <alignment vertical="center"/>
    </xf>
    <xf numFmtId="0" fontId="10" fillId="0" borderId="0" xfId="3" quotePrefix="1" applyFont="1" applyAlignment="1">
      <alignment horizontal="left" vertical="top"/>
    </xf>
    <xf numFmtId="38" fontId="10" fillId="0" borderId="0" xfId="1" quotePrefix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center" vertical="center"/>
    </xf>
    <xf numFmtId="0" fontId="10" fillId="0" borderId="10" xfId="3" applyFont="1" applyBorder="1" applyAlignment="1">
      <alignment vertical="top"/>
    </xf>
    <xf numFmtId="0" fontId="10" fillId="0" borderId="11" xfId="3" quotePrefix="1" applyFont="1" applyBorder="1" applyAlignment="1">
      <alignment horizontal="left" vertical="top"/>
    </xf>
    <xf numFmtId="0" fontId="10" fillId="0" borderId="11" xfId="3" applyFont="1" applyBorder="1" applyAlignment="1">
      <alignment vertical="top"/>
    </xf>
    <xf numFmtId="0" fontId="10" fillId="0" borderId="11" xfId="3" applyFont="1" applyBorder="1" applyAlignment="1">
      <alignment horizontal="center" vertical="top"/>
    </xf>
    <xf numFmtId="38" fontId="10" fillId="0" borderId="11" xfId="1" quotePrefix="1" applyFont="1" applyFill="1" applyBorder="1" applyAlignment="1">
      <alignment horizontal="right" vertical="top"/>
    </xf>
    <xf numFmtId="38" fontId="10" fillId="0" borderId="11" xfId="1" applyFont="1" applyFill="1" applyBorder="1" applyAlignment="1">
      <alignment horizontal="right" vertical="top"/>
    </xf>
    <xf numFmtId="38" fontId="10" fillId="0" borderId="11" xfId="1" applyFont="1" applyFill="1" applyBorder="1" applyAlignment="1">
      <alignment horizontal="center" vertical="top"/>
    </xf>
    <xf numFmtId="0" fontId="12" fillId="0" borderId="0" xfId="3" applyFont="1" applyAlignment="1">
      <alignment vertical="top"/>
    </xf>
    <xf numFmtId="0" fontId="10" fillId="0" borderId="24" xfId="3" applyFont="1" applyBorder="1">
      <alignment vertical="center"/>
    </xf>
    <xf numFmtId="0" fontId="10" fillId="0" borderId="8" xfId="3" quotePrefix="1" applyFont="1" applyBorder="1" applyAlignment="1">
      <alignment horizontal="left" vertical="center"/>
    </xf>
    <xf numFmtId="38" fontId="10" fillId="0" borderId="55" xfId="1" applyFont="1" applyFill="1" applyBorder="1" applyAlignment="1">
      <alignment vertical="center"/>
    </xf>
    <xf numFmtId="38" fontId="10" fillId="0" borderId="56" xfId="1" applyFont="1" applyFill="1" applyBorder="1" applyAlignment="1">
      <alignment vertical="center"/>
    </xf>
    <xf numFmtId="0" fontId="10" fillId="0" borderId="25" xfId="3" applyFont="1" applyBorder="1">
      <alignment vertical="center"/>
    </xf>
    <xf numFmtId="0" fontId="10" fillId="0" borderId="10" xfId="3" applyFont="1" applyBorder="1">
      <alignment vertical="center"/>
    </xf>
    <xf numFmtId="0" fontId="10" fillId="0" borderId="11" xfId="3" applyFont="1" applyBorder="1">
      <alignment vertical="center"/>
    </xf>
    <xf numFmtId="0" fontId="10" fillId="0" borderId="11" xfId="3" quotePrefix="1" applyFont="1" applyBorder="1" applyAlignment="1">
      <alignment horizontal="right" vertical="center"/>
    </xf>
    <xf numFmtId="0" fontId="10" fillId="0" borderId="11" xfId="3" quotePrefix="1" applyFont="1" applyBorder="1" applyAlignment="1">
      <alignment horizontal="center" vertical="center"/>
    </xf>
    <xf numFmtId="0" fontId="10" fillId="0" borderId="12" xfId="3" applyFont="1" applyBorder="1" applyAlignment="1">
      <alignment horizontal="right" vertical="center"/>
    </xf>
    <xf numFmtId="49" fontId="0" fillId="0" borderId="63" xfId="0" applyNumberFormat="1" applyBorder="1" applyAlignment="1">
      <alignment horizontal="center"/>
    </xf>
    <xf numFmtId="0" fontId="3" fillId="0" borderId="59" xfId="7" quotePrefix="1" applyBorder="1" applyAlignment="1">
      <alignment vertical="center" wrapText="1" shrinkToFit="1"/>
    </xf>
    <xf numFmtId="49" fontId="3" fillId="0" borderId="59" xfId="0" applyNumberFormat="1" applyFont="1" applyBorder="1"/>
    <xf numFmtId="49" fontId="3" fillId="0" borderId="59" xfId="0" applyNumberFormat="1" applyFont="1" applyBorder="1" applyAlignment="1">
      <alignment horizontal="center"/>
    </xf>
    <xf numFmtId="0" fontId="3" fillId="3" borderId="59" xfId="0" applyFont="1" applyFill="1" applyBorder="1"/>
    <xf numFmtId="49" fontId="8" fillId="0" borderId="59" xfId="0" applyNumberFormat="1" applyFont="1" applyBorder="1" applyAlignment="1">
      <alignment horizontal="center"/>
    </xf>
    <xf numFmtId="0" fontId="3" fillId="4" borderId="59" xfId="0" applyFont="1" applyFill="1" applyBorder="1"/>
    <xf numFmtId="0" fontId="3" fillId="0" borderId="59" xfId="8" quotePrefix="1" applyFont="1" applyBorder="1" applyAlignment="1">
      <alignment horizontal="center" vertical="center" wrapText="1" shrinkToFit="1"/>
    </xf>
    <xf numFmtId="0" fontId="0" fillId="0" borderId="59" xfId="0" applyBorder="1"/>
    <xf numFmtId="49" fontId="0" fillId="0" borderId="59" xfId="0" applyNumberFormat="1" applyBorder="1"/>
    <xf numFmtId="0" fontId="8" fillId="5" borderId="59" xfId="0" applyFont="1" applyFill="1" applyBorder="1"/>
    <xf numFmtId="49" fontId="3" fillId="5" borderId="59" xfId="0" applyNumberFormat="1" applyFont="1" applyFill="1" applyBorder="1"/>
    <xf numFmtId="49" fontId="8" fillId="5" borderId="59" xfId="0" applyNumberFormat="1" applyFont="1" applyFill="1" applyBorder="1"/>
    <xf numFmtId="0" fontId="8" fillId="5" borderId="59" xfId="8" quotePrefix="1" applyFont="1" applyFill="1" applyBorder="1" applyAlignment="1">
      <alignment horizontal="center" vertical="center" wrapText="1" shrinkToFit="1"/>
    </xf>
    <xf numFmtId="0" fontId="3" fillId="5" borderId="59" xfId="8" quotePrefix="1" applyFont="1" applyFill="1" applyBorder="1" applyAlignment="1">
      <alignment horizontal="center" vertical="center" wrapText="1" shrinkToFit="1"/>
    </xf>
    <xf numFmtId="0" fontId="8" fillId="0" borderId="59" xfId="8" quotePrefix="1" applyFont="1" applyBorder="1" applyAlignment="1">
      <alignment horizontal="center" vertical="center" shrinkToFit="1"/>
    </xf>
    <xf numFmtId="0" fontId="13" fillId="0" borderId="0" xfId="4" applyFont="1">
      <alignment vertical="center"/>
    </xf>
    <xf numFmtId="0" fontId="17" fillId="0" borderId="0" xfId="3" quotePrefix="1" applyFont="1" applyAlignment="1">
      <alignment horizontal="center" vertical="center" shrinkToFit="1"/>
    </xf>
    <xf numFmtId="0" fontId="18" fillId="0" borderId="0" xfId="3" quotePrefix="1" applyFont="1" applyAlignment="1">
      <alignment horizontal="left" vertical="center"/>
    </xf>
    <xf numFmtId="0" fontId="18" fillId="0" borderId="0" xfId="3" applyFont="1">
      <alignment vertical="center"/>
    </xf>
    <xf numFmtId="0" fontId="18" fillId="0" borderId="72" xfId="11" applyFont="1" applyBorder="1" applyAlignment="1">
      <alignment horizontal="left" vertical="center"/>
    </xf>
    <xf numFmtId="0" fontId="18" fillId="0" borderId="37" xfId="11" applyFont="1" applyBorder="1" applyAlignment="1">
      <alignment vertical="center"/>
    </xf>
    <xf numFmtId="0" fontId="18" fillId="0" borderId="73" xfId="11" applyFont="1" applyBorder="1" applyAlignment="1">
      <alignment vertical="center"/>
    </xf>
    <xf numFmtId="0" fontId="18" fillId="0" borderId="0" xfId="11" applyFont="1" applyAlignment="1">
      <alignment vertical="center"/>
    </xf>
    <xf numFmtId="0" fontId="18" fillId="0" borderId="75" xfId="11" applyFont="1" applyBorder="1" applyAlignment="1">
      <alignment horizontal="left" vertical="center"/>
    </xf>
    <xf numFmtId="0" fontId="18" fillId="0" borderId="39" xfId="11" applyFont="1" applyBorder="1" applyAlignment="1">
      <alignment vertical="center"/>
    </xf>
    <xf numFmtId="0" fontId="18" fillId="0" borderId="42" xfId="11" applyFont="1" applyBorder="1" applyAlignment="1">
      <alignment vertical="center"/>
    </xf>
    <xf numFmtId="0" fontId="18" fillId="0" borderId="75" xfId="11" quotePrefix="1" applyFont="1" applyBorder="1" applyAlignment="1">
      <alignment horizontal="left" vertical="center"/>
    </xf>
    <xf numFmtId="0" fontId="18" fillId="0" borderId="79" xfId="11" applyFont="1" applyBorder="1" applyAlignment="1">
      <alignment horizontal="left" vertical="center"/>
    </xf>
    <xf numFmtId="0" fontId="18" fillId="0" borderId="77" xfId="11" applyFont="1" applyBorder="1" applyAlignment="1">
      <alignment vertical="center"/>
    </xf>
    <xf numFmtId="0" fontId="18" fillId="0" borderId="80" xfId="11" applyFont="1" applyBorder="1" applyAlignment="1">
      <alignment vertical="center"/>
    </xf>
    <xf numFmtId="180" fontId="19" fillId="0" borderId="22" xfId="11" quotePrefix="1" applyNumberFormat="1" applyFont="1" applyBorder="1" applyAlignment="1">
      <alignment vertical="center"/>
    </xf>
    <xf numFmtId="181" fontId="19" fillId="0" borderId="22" xfId="11" quotePrefix="1" applyNumberFormat="1" applyFont="1" applyBorder="1" applyAlignment="1">
      <alignment vertical="center"/>
    </xf>
    <xf numFmtId="181" fontId="19" fillId="0" borderId="23" xfId="11" quotePrefix="1" applyNumberFormat="1" applyFont="1" applyBorder="1" applyAlignment="1">
      <alignment vertical="center"/>
    </xf>
    <xf numFmtId="0" fontId="19" fillId="0" borderId="0" xfId="11" applyFont="1" applyAlignment="1">
      <alignment vertical="center"/>
    </xf>
    <xf numFmtId="0" fontId="20" fillId="0" borderId="0" xfId="3" applyFont="1">
      <alignment vertical="center"/>
    </xf>
    <xf numFmtId="0" fontId="21" fillId="0" borderId="0" xfId="3" applyFont="1">
      <alignment vertical="center"/>
    </xf>
    <xf numFmtId="0" fontId="22" fillId="0" borderId="0" xfId="12" quotePrefix="1" applyFont="1" applyAlignment="1">
      <alignment horizontal="left" vertical="center"/>
    </xf>
    <xf numFmtId="0" fontId="21" fillId="0" borderId="0" xfId="12" applyFont="1">
      <alignment vertical="center"/>
    </xf>
    <xf numFmtId="0" fontId="22" fillId="0" borderId="0" xfId="3" quotePrefix="1" applyFont="1" applyAlignment="1">
      <alignment horizontal="left" vertical="center"/>
    </xf>
    <xf numFmtId="0" fontId="22" fillId="0" borderId="0" xfId="3" applyFont="1">
      <alignment vertical="center"/>
    </xf>
    <xf numFmtId="0" fontId="20" fillId="0" borderId="0" xfId="12" quotePrefix="1" applyFont="1" applyAlignment="1">
      <alignment horizontal="center" vertical="center"/>
    </xf>
    <xf numFmtId="0" fontId="20" fillId="0" borderId="0" xfId="12" quotePrefix="1" applyFont="1" applyAlignment="1">
      <alignment horizontal="left" vertical="center"/>
    </xf>
    <xf numFmtId="0" fontId="10" fillId="0" borderId="0" xfId="8" quotePrefix="1" applyFont="1" applyAlignment="1">
      <alignment horizontal="center" vertical="center"/>
    </xf>
    <xf numFmtId="0" fontId="10" fillId="0" borderId="0" xfId="8" applyFont="1" applyAlignment="1">
      <alignment horizontal="left" vertical="center"/>
    </xf>
    <xf numFmtId="0" fontId="12" fillId="0" borderId="8" xfId="3" applyFont="1" applyBorder="1">
      <alignment vertical="center"/>
    </xf>
    <xf numFmtId="0" fontId="12" fillId="0" borderId="8" xfId="3" applyFont="1" applyBorder="1" applyAlignment="1">
      <alignment vertical="top"/>
    </xf>
    <xf numFmtId="0" fontId="10" fillId="0" borderId="40" xfId="8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8" fillId="0" borderId="40" xfId="7" applyFont="1" applyBorder="1" applyAlignment="1">
      <alignment vertical="center" wrapText="1" shrinkToFit="1"/>
    </xf>
    <xf numFmtId="0" fontId="18" fillId="0" borderId="58" xfId="7" applyFont="1" applyBorder="1" applyAlignment="1">
      <alignment vertical="center" wrapText="1" shrinkToFit="1"/>
    </xf>
    <xf numFmtId="0" fontId="18" fillId="0" borderId="0" xfId="7" applyFont="1" applyAlignment="1">
      <alignment vertical="center" wrapText="1" shrinkToFit="1"/>
    </xf>
    <xf numFmtId="0" fontId="18" fillId="0" borderId="54" xfId="7" applyFont="1" applyBorder="1" applyAlignment="1">
      <alignment vertical="center" wrapText="1" shrinkToFit="1"/>
    </xf>
    <xf numFmtId="0" fontId="18" fillId="0" borderId="27" xfId="7" applyFont="1" applyBorder="1" applyAlignment="1">
      <alignment vertical="center" wrapText="1" shrinkToFit="1"/>
    </xf>
    <xf numFmtId="0" fontId="18" fillId="0" borderId="50" xfId="7" applyFont="1" applyBorder="1" applyAlignment="1">
      <alignment vertical="center" wrapText="1" shrinkToFit="1"/>
    </xf>
    <xf numFmtId="0" fontId="18" fillId="0" borderId="44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18" fillId="0" borderId="69" xfId="7" applyFont="1" applyBorder="1" applyAlignment="1">
      <alignment horizontal="center" vertical="center"/>
    </xf>
    <xf numFmtId="0" fontId="18" fillId="0" borderId="87" xfId="7" applyFont="1" applyBorder="1" applyAlignment="1">
      <alignment vertical="center"/>
    </xf>
    <xf numFmtId="0" fontId="10" fillId="0" borderId="91" xfId="3" applyFont="1" applyBorder="1" applyAlignment="1">
      <alignment horizontal="center" vertical="center"/>
    </xf>
    <xf numFmtId="0" fontId="10" fillId="0" borderId="90" xfId="3" applyFont="1" applyBorder="1" applyAlignment="1">
      <alignment horizontal="center" vertical="center"/>
    </xf>
    <xf numFmtId="0" fontId="11" fillId="6" borderId="22" xfId="3" applyFont="1" applyFill="1" applyBorder="1" applyAlignment="1">
      <alignment horizontal="center" vertical="center"/>
    </xf>
    <xf numFmtId="0" fontId="11" fillId="6" borderId="43" xfId="3" applyFont="1" applyFill="1" applyBorder="1" applyAlignment="1">
      <alignment horizontal="center" vertical="center"/>
    </xf>
    <xf numFmtId="0" fontId="11" fillId="6" borderId="16" xfId="3" applyFont="1" applyFill="1" applyBorder="1" applyAlignment="1">
      <alignment horizontal="center" vertical="center"/>
    </xf>
    <xf numFmtId="0" fontId="19" fillId="0" borderId="0" xfId="7" applyFont="1" applyAlignment="1">
      <alignment horizontal="right" vertical="center" wrapText="1" shrinkToFit="1"/>
    </xf>
    <xf numFmtId="0" fontId="19" fillId="0" borderId="0" xfId="7" applyFont="1" applyAlignment="1">
      <alignment vertical="center"/>
    </xf>
    <xf numFmtId="0" fontId="19" fillId="0" borderId="0" xfId="7" applyFont="1" applyAlignment="1">
      <alignment vertical="center" wrapText="1" shrinkToFit="1"/>
    </xf>
    <xf numFmtId="0" fontId="11" fillId="0" borderId="0" xfId="3" quotePrefix="1" applyFont="1" applyAlignment="1">
      <alignment horizontal="right" vertical="center"/>
    </xf>
    <xf numFmtId="0" fontId="11" fillId="0" borderId="0" xfId="3" quotePrefix="1" applyFont="1" applyAlignment="1">
      <alignment horizontal="left" vertical="top"/>
    </xf>
    <xf numFmtId="0" fontId="23" fillId="0" borderId="0" xfId="12" applyFont="1">
      <alignment vertical="center"/>
    </xf>
    <xf numFmtId="0" fontId="23" fillId="0" borderId="0" xfId="3" applyFont="1">
      <alignment vertical="center"/>
    </xf>
    <xf numFmtId="0" fontId="18" fillId="0" borderId="0" xfId="7" applyFont="1" applyAlignment="1">
      <alignment horizontal="center" shrinkToFit="1"/>
    </xf>
    <xf numFmtId="0" fontId="19" fillId="0" borderId="0" xfId="7" applyFont="1" applyAlignment="1">
      <alignment horizontal="center"/>
    </xf>
    <xf numFmtId="0" fontId="3" fillId="0" borderId="0" xfId="7" applyAlignment="1">
      <alignment horizontal="right" vertical="center" wrapText="1" shrinkToFit="1"/>
    </xf>
    <xf numFmtId="0" fontId="18" fillId="0" borderId="0" xfId="7" applyFont="1" applyAlignment="1">
      <alignment horizontal="center" wrapText="1" shrinkToFit="1"/>
    </xf>
    <xf numFmtId="0" fontId="18" fillId="0" borderId="0" xfId="7" applyFont="1" applyAlignment="1">
      <alignment horizontal="center"/>
    </xf>
    <xf numFmtId="0" fontId="15" fillId="0" borderId="0" xfId="8" applyFont="1" applyAlignment="1">
      <alignment horizontal="center" vertical="center"/>
    </xf>
    <xf numFmtId="0" fontId="13" fillId="0" borderId="0" xfId="3" quotePrefix="1" applyFont="1" applyAlignment="1">
      <alignment vertical="center" shrinkToFit="1"/>
    </xf>
    <xf numFmtId="0" fontId="10" fillId="0" borderId="66" xfId="5" quotePrefix="1" applyFont="1" applyBorder="1">
      <alignment vertical="center"/>
    </xf>
    <xf numFmtId="0" fontId="10" fillId="0" borderId="2" xfId="8" applyFont="1" applyBorder="1" applyAlignment="1">
      <alignment horizontal="center" vertical="center"/>
    </xf>
    <xf numFmtId="49" fontId="3" fillId="0" borderId="86" xfId="0" applyNumberFormat="1" applyFont="1" applyBorder="1"/>
    <xf numFmtId="0" fontId="3" fillId="0" borderId="86" xfId="7" applyBorder="1" applyAlignment="1">
      <alignment vertical="center" wrapText="1" shrinkToFit="1"/>
    </xf>
    <xf numFmtId="0" fontId="3" fillId="0" borderId="59" xfId="8" quotePrefix="1" applyFont="1" applyBorder="1" applyAlignment="1">
      <alignment vertical="center" wrapText="1" shrinkToFit="1"/>
    </xf>
    <xf numFmtId="0" fontId="10" fillId="6" borderId="29" xfId="8" quotePrefix="1" applyFont="1" applyFill="1" applyBorder="1" applyAlignment="1">
      <alignment vertical="center" shrinkToFit="1"/>
    </xf>
    <xf numFmtId="0" fontId="10" fillId="6" borderId="59" xfId="8" quotePrefix="1" applyFont="1" applyFill="1" applyBorder="1" applyAlignment="1">
      <alignment vertical="center" shrinkToFit="1"/>
    </xf>
    <xf numFmtId="0" fontId="10" fillId="6" borderId="35" xfId="8" quotePrefix="1" applyFont="1" applyFill="1" applyBorder="1" applyAlignment="1">
      <alignment vertical="center" shrinkToFit="1"/>
    </xf>
    <xf numFmtId="0" fontId="10" fillId="0" borderId="22" xfId="5" quotePrefix="1" applyFont="1" applyBorder="1">
      <alignment vertical="center"/>
    </xf>
    <xf numFmtId="0" fontId="10" fillId="0" borderId="96" xfId="3" applyFont="1" applyBorder="1" applyAlignment="1">
      <alignment horizontal="center" vertical="center"/>
    </xf>
    <xf numFmtId="0" fontId="12" fillId="2" borderId="33" xfId="8" quotePrefix="1" applyFont="1" applyFill="1" applyBorder="1" applyAlignment="1">
      <alignment horizontal="center" vertical="center"/>
    </xf>
    <xf numFmtId="0" fontId="12" fillId="2" borderId="85" xfId="8" quotePrefix="1" applyFont="1" applyFill="1" applyBorder="1" applyAlignment="1">
      <alignment horizontal="center" vertical="center"/>
    </xf>
    <xf numFmtId="0" fontId="12" fillId="2" borderId="36" xfId="8" quotePrefix="1" applyFont="1" applyFill="1" applyBorder="1" applyAlignment="1">
      <alignment horizontal="center" vertical="center"/>
    </xf>
    <xf numFmtId="0" fontId="10" fillId="6" borderId="33" xfId="8" quotePrefix="1" applyFont="1" applyFill="1" applyBorder="1" applyAlignment="1">
      <alignment horizontal="center" vertical="center" shrinkToFit="1"/>
    </xf>
    <xf numFmtId="0" fontId="10" fillId="6" borderId="85" xfId="8" quotePrefix="1" applyFont="1" applyFill="1" applyBorder="1" applyAlignment="1">
      <alignment horizontal="center" vertical="center" shrinkToFit="1"/>
    </xf>
    <xf numFmtId="0" fontId="10" fillId="6" borderId="36" xfId="8" quotePrefix="1" applyFont="1" applyFill="1" applyBorder="1" applyAlignment="1">
      <alignment horizontal="center" vertical="center" shrinkToFit="1"/>
    </xf>
    <xf numFmtId="0" fontId="10" fillId="6" borderId="41" xfId="8" quotePrefix="1" applyFont="1" applyFill="1" applyBorder="1" applyAlignment="1">
      <alignment vertical="center" wrapText="1" shrinkToFit="1"/>
    </xf>
    <xf numFmtId="0" fontId="10" fillId="6" borderId="98" xfId="8" quotePrefix="1" applyFont="1" applyFill="1" applyBorder="1" applyAlignment="1">
      <alignment vertical="center" wrapText="1" shrinkToFit="1"/>
    </xf>
    <xf numFmtId="0" fontId="10" fillId="6" borderId="48" xfId="8" quotePrefix="1" applyFont="1" applyFill="1" applyBorder="1" applyAlignment="1">
      <alignment vertical="center" wrapText="1" shrinkToFit="1"/>
    </xf>
    <xf numFmtId="0" fontId="10" fillId="2" borderId="33" xfId="8" quotePrefix="1" applyFont="1" applyFill="1" applyBorder="1" applyAlignment="1">
      <alignment horizontal="center" vertical="center" shrinkToFit="1"/>
    </xf>
    <xf numFmtId="0" fontId="10" fillId="2" borderId="85" xfId="8" quotePrefix="1" applyFont="1" applyFill="1" applyBorder="1" applyAlignment="1">
      <alignment horizontal="center" vertical="center" shrinkToFit="1"/>
    </xf>
    <xf numFmtId="0" fontId="10" fillId="2" borderId="36" xfId="8" quotePrefix="1" applyFont="1" applyFill="1" applyBorder="1" applyAlignment="1">
      <alignment horizontal="center" vertical="center" shrinkToFit="1"/>
    </xf>
    <xf numFmtId="0" fontId="10" fillId="6" borderId="41" xfId="8" quotePrefix="1" applyFont="1" applyFill="1" applyBorder="1" applyAlignment="1">
      <alignment horizontal="center" vertical="center" wrapText="1" shrinkToFit="1"/>
    </xf>
    <xf numFmtId="0" fontId="10" fillId="6" borderId="98" xfId="8" quotePrefix="1" applyFont="1" applyFill="1" applyBorder="1" applyAlignment="1">
      <alignment horizontal="center" vertical="center" wrapText="1" shrinkToFit="1"/>
    </xf>
    <xf numFmtId="0" fontId="10" fillId="6" borderId="48" xfId="8" quotePrefix="1" applyFont="1" applyFill="1" applyBorder="1" applyAlignment="1">
      <alignment horizontal="center" vertical="center" wrapText="1" shrinkToFit="1"/>
    </xf>
    <xf numFmtId="0" fontId="12" fillId="6" borderId="41" xfId="8" quotePrefix="1" applyFont="1" applyFill="1" applyBorder="1" applyAlignment="1">
      <alignment horizontal="center" vertical="center"/>
    </xf>
    <xf numFmtId="0" fontId="12" fillId="6" borderId="98" xfId="8" quotePrefix="1" applyFont="1" applyFill="1" applyBorder="1" applyAlignment="1">
      <alignment horizontal="center" vertical="center"/>
    </xf>
    <xf numFmtId="0" fontId="12" fillId="6" borderId="48" xfId="8" quotePrefix="1" applyFont="1" applyFill="1" applyBorder="1" applyAlignment="1">
      <alignment horizontal="center" vertical="center"/>
    </xf>
    <xf numFmtId="0" fontId="10" fillId="0" borderId="70" xfId="8" applyFont="1" applyBorder="1" applyAlignment="1">
      <alignment horizontal="center" vertical="center"/>
    </xf>
    <xf numFmtId="0" fontId="10" fillId="0" borderId="38" xfId="8" applyFont="1" applyBorder="1" applyAlignment="1">
      <alignment horizontal="center" vertical="center"/>
    </xf>
    <xf numFmtId="0" fontId="10" fillId="0" borderId="76" xfId="8" applyFont="1" applyBorder="1" applyAlignment="1">
      <alignment horizontal="center" vertical="center"/>
    </xf>
    <xf numFmtId="0" fontId="11" fillId="2" borderId="66" xfId="8" applyFont="1" applyFill="1" applyBorder="1" applyAlignment="1">
      <alignment horizontal="center" vertical="center"/>
    </xf>
    <xf numFmtId="0" fontId="10" fillId="2" borderId="67" xfId="8" quotePrefix="1" applyFont="1" applyFill="1" applyBorder="1" applyAlignment="1">
      <alignment horizontal="center" vertical="center"/>
    </xf>
    <xf numFmtId="0" fontId="10" fillId="2" borderId="99" xfId="8" quotePrefix="1" applyFont="1" applyFill="1" applyBorder="1" applyAlignment="1">
      <alignment horizontal="center" vertical="center" wrapText="1" shrinkToFit="1"/>
    </xf>
    <xf numFmtId="0" fontId="10" fillId="2" borderId="106" xfId="8" quotePrefix="1" applyFont="1" applyFill="1" applyBorder="1" applyAlignment="1">
      <alignment horizontal="center" vertical="center" shrinkToFit="1"/>
    </xf>
    <xf numFmtId="0" fontId="11" fillId="2" borderId="20" xfId="8" quotePrefix="1" applyFont="1" applyFill="1" applyBorder="1" applyAlignment="1">
      <alignment horizontal="center" vertical="center"/>
    </xf>
    <xf numFmtId="0" fontId="11" fillId="2" borderId="60" xfId="8" quotePrefix="1" applyFont="1" applyFill="1" applyBorder="1" applyAlignment="1">
      <alignment horizontal="center" vertical="center"/>
    </xf>
    <xf numFmtId="0" fontId="10" fillId="0" borderId="64" xfId="8" quotePrefix="1" applyFont="1" applyBorder="1" applyAlignment="1">
      <alignment horizontal="center" vertical="center" wrapText="1"/>
    </xf>
    <xf numFmtId="0" fontId="10" fillId="2" borderId="64" xfId="7" quotePrefix="1" applyFont="1" applyFill="1" applyBorder="1" applyAlignment="1">
      <alignment horizontal="center" vertical="center"/>
    </xf>
    <xf numFmtId="0" fontId="10" fillId="2" borderId="64" xfId="8" quotePrefix="1" applyFont="1" applyFill="1" applyBorder="1" applyAlignment="1">
      <alignment horizontal="center" vertical="center"/>
    </xf>
    <xf numFmtId="0" fontId="10" fillId="0" borderId="109" xfId="8" quotePrefix="1" applyFont="1" applyBorder="1" applyAlignment="1">
      <alignment horizontal="center" vertical="center" wrapText="1"/>
    </xf>
    <xf numFmtId="0" fontId="10" fillId="2" borderId="109" xfId="7" quotePrefix="1" applyFont="1" applyFill="1" applyBorder="1" applyAlignment="1">
      <alignment horizontal="center" vertical="center"/>
    </xf>
    <xf numFmtId="0" fontId="10" fillId="2" borderId="107" xfId="7" quotePrefix="1" applyFont="1" applyFill="1" applyBorder="1" applyAlignment="1">
      <alignment horizontal="center" vertical="center"/>
    </xf>
    <xf numFmtId="0" fontId="3" fillId="0" borderId="40" xfId="7" applyBorder="1" applyAlignment="1">
      <alignment vertical="center"/>
    </xf>
    <xf numFmtId="0" fontId="3" fillId="0" borderId="0" xfId="7" applyAlignment="1">
      <alignment vertical="center"/>
    </xf>
    <xf numFmtId="0" fontId="3" fillId="0" borderId="27" xfId="7" applyBorder="1" applyAlignment="1">
      <alignment vertical="center"/>
    </xf>
    <xf numFmtId="0" fontId="25" fillId="0" borderId="40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27" xfId="7" applyFont="1" applyBorder="1" applyAlignment="1">
      <alignment vertical="center"/>
    </xf>
    <xf numFmtId="0" fontId="3" fillId="0" borderId="0" xfId="7" applyAlignment="1">
      <alignment horizontal="left"/>
    </xf>
    <xf numFmtId="0" fontId="10" fillId="6" borderId="112" xfId="8" quotePrefix="1" applyFont="1" applyFill="1" applyBorder="1" applyAlignment="1">
      <alignment horizontal="center" vertical="center" shrinkToFit="1"/>
    </xf>
    <xf numFmtId="0" fontId="10" fillId="6" borderId="113" xfId="8" quotePrefix="1" applyFont="1" applyFill="1" applyBorder="1" applyAlignment="1">
      <alignment horizontal="center" vertical="center" shrinkToFit="1"/>
    </xf>
    <xf numFmtId="0" fontId="10" fillId="6" borderId="114" xfId="8" quotePrefix="1" applyFont="1" applyFill="1" applyBorder="1" applyAlignment="1">
      <alignment horizontal="center" vertical="center" shrinkToFit="1"/>
    </xf>
    <xf numFmtId="0" fontId="3" fillId="0" borderId="0" xfId="7" applyAlignment="1">
      <alignment horizontal="left" vertical="center"/>
    </xf>
    <xf numFmtId="0" fontId="22" fillId="0" borderId="0" xfId="3" quotePrefix="1" applyFont="1" applyAlignment="1">
      <alignment horizontal="distributed" vertical="center"/>
    </xf>
    <xf numFmtId="0" fontId="13" fillId="0" borderId="0" xfId="3" quotePrefix="1" applyFont="1" applyAlignment="1">
      <alignment horizontal="center" vertical="center" shrinkToFit="1"/>
    </xf>
    <xf numFmtId="0" fontId="13" fillId="0" borderId="0" xfId="13" applyFont="1">
      <alignment vertical="center"/>
    </xf>
    <xf numFmtId="0" fontId="12" fillId="0" borderId="0" xfId="13" applyFont="1">
      <alignment vertical="center"/>
    </xf>
    <xf numFmtId="0" fontId="12" fillId="0" borderId="0" xfId="13" applyFont="1" applyAlignment="1">
      <alignment vertical="center" shrinkToFit="1"/>
    </xf>
    <xf numFmtId="0" fontId="10" fillId="0" borderId="0" xfId="14" applyFont="1"/>
    <xf numFmtId="0" fontId="14" fillId="0" borderId="0" xfId="14" applyFont="1" applyAlignment="1">
      <alignment shrinkToFit="1"/>
    </xf>
    <xf numFmtId="0" fontId="14" fillId="0" borderId="0" xfId="14" applyFont="1"/>
    <xf numFmtId="0" fontId="11" fillId="0" borderId="0" xfId="7" applyFont="1" applyAlignment="1">
      <alignment horizontal="left" vertical="center"/>
    </xf>
    <xf numFmtId="0" fontId="10" fillId="0" borderId="0" xfId="6" quotePrefix="1" applyFont="1" applyAlignment="1">
      <alignment horizontal="center" vertical="center" shrinkToFit="1"/>
    </xf>
    <xf numFmtId="0" fontId="10" fillId="0" borderId="0" xfId="14" applyFont="1" applyAlignment="1">
      <alignment horizontal="left"/>
    </xf>
    <xf numFmtId="0" fontId="11" fillId="0" borderId="0" xfId="14" applyFont="1" applyAlignment="1">
      <alignment horizontal="left"/>
    </xf>
    <xf numFmtId="0" fontId="12" fillId="0" borderId="0" xfId="14" applyFont="1" applyAlignment="1">
      <alignment horizontal="left"/>
    </xf>
    <xf numFmtId="0" fontId="10" fillId="0" borderId="109" xfId="3" applyFont="1" applyBorder="1" applyAlignment="1">
      <alignment horizontal="center" vertical="center"/>
    </xf>
    <xf numFmtId="0" fontId="10" fillId="0" borderId="109" xfId="3" quotePrefix="1" applyFont="1" applyBorder="1" applyAlignment="1">
      <alignment horizontal="center" vertical="center" wrapText="1"/>
    </xf>
    <xf numFmtId="0" fontId="10" fillId="0" borderId="109" xfId="3" quotePrefix="1" applyFont="1" applyBorder="1" applyAlignment="1">
      <alignment horizontal="center" vertical="center" shrinkToFit="1"/>
    </xf>
    <xf numFmtId="0" fontId="10" fillId="0" borderId="109" xfId="3" applyFont="1" applyBorder="1" applyAlignment="1">
      <alignment horizontal="center" vertical="center" shrinkToFit="1"/>
    </xf>
    <xf numFmtId="0" fontId="10" fillId="7" borderId="109" xfId="3" applyFont="1" applyFill="1" applyBorder="1" applyAlignment="1">
      <alignment horizontal="center" vertical="center"/>
    </xf>
    <xf numFmtId="0" fontId="10" fillId="0" borderId="115" xfId="3" applyFont="1" applyBorder="1">
      <alignment vertical="center"/>
    </xf>
    <xf numFmtId="0" fontId="10" fillId="0" borderId="45" xfId="14" quotePrefix="1" applyFont="1" applyBorder="1" applyAlignment="1">
      <alignment horizontal="center" vertical="center" wrapText="1"/>
    </xf>
    <xf numFmtId="0" fontId="10" fillId="0" borderId="45" xfId="7" quotePrefix="1" applyFont="1" applyBorder="1" applyAlignment="1">
      <alignment horizontal="center" vertical="center"/>
    </xf>
    <xf numFmtId="0" fontId="12" fillId="0" borderId="0" xfId="14" applyFont="1"/>
    <xf numFmtId="0" fontId="12" fillId="0" borderId="0" xfId="14" applyFont="1" applyAlignment="1">
      <alignment shrinkToFit="1"/>
    </xf>
    <xf numFmtId="0" fontId="10" fillId="0" borderId="86" xfId="14" quotePrefix="1" applyFont="1" applyBorder="1" applyAlignment="1">
      <alignment horizontal="center" vertical="center" wrapText="1"/>
    </xf>
    <xf numFmtId="0" fontId="10" fillId="0" borderId="86" xfId="7" quotePrefix="1" applyFont="1" applyBorder="1" applyAlignment="1">
      <alignment horizontal="center" vertical="center"/>
    </xf>
    <xf numFmtId="0" fontId="10" fillId="0" borderId="87" xfId="14" quotePrefix="1" applyFont="1" applyBorder="1" applyAlignment="1">
      <alignment vertical="center" wrapText="1"/>
    </xf>
    <xf numFmtId="0" fontId="10" fillId="0" borderId="0" xfId="14" quotePrefix="1" applyFont="1" applyAlignment="1">
      <alignment vertical="center" wrapText="1"/>
    </xf>
    <xf numFmtId="0" fontId="10" fillId="0" borderId="54" xfId="14" quotePrefix="1" applyFont="1" applyBorder="1" applyAlignment="1">
      <alignment vertical="center" wrapText="1"/>
    </xf>
    <xf numFmtId="0" fontId="10" fillId="0" borderId="126" xfId="7" quotePrefix="1" applyFont="1" applyBorder="1" applyAlignment="1">
      <alignment horizontal="center" vertical="center"/>
    </xf>
    <xf numFmtId="0" fontId="10" fillId="0" borderId="131" xfId="14" quotePrefix="1" applyFont="1" applyBorder="1" applyAlignment="1">
      <alignment vertical="center" wrapText="1"/>
    </xf>
    <xf numFmtId="0" fontId="10" fillId="0" borderId="11" xfId="14" quotePrefix="1" applyFont="1" applyBorder="1" applyAlignment="1">
      <alignment vertical="center" wrapText="1"/>
    </xf>
    <xf numFmtId="0" fontId="10" fillId="0" borderId="132" xfId="14" quotePrefix="1" applyFont="1" applyBorder="1" applyAlignment="1">
      <alignment vertical="center" wrapText="1"/>
    </xf>
    <xf numFmtId="0" fontId="12" fillId="0" borderId="0" xfId="14" applyFont="1" applyAlignment="1">
      <alignment horizontal="center" shrinkToFit="1"/>
    </xf>
    <xf numFmtId="0" fontId="10" fillId="0" borderId="134" xfId="14" applyFont="1" applyBorder="1" applyAlignment="1">
      <alignment horizontal="center" vertical="center"/>
    </xf>
    <xf numFmtId="0" fontId="10" fillId="6" borderId="85" xfId="14" quotePrefix="1" applyFont="1" applyFill="1" applyBorder="1" applyAlignment="1">
      <alignment horizontal="left" vertical="center" shrinkToFit="1"/>
    </xf>
    <xf numFmtId="0" fontId="12" fillId="6" borderId="59" xfId="14" quotePrefix="1" applyFont="1" applyFill="1" applyBorder="1" applyAlignment="1">
      <alignment horizontal="center" vertical="center"/>
    </xf>
    <xf numFmtId="0" fontId="10" fillId="6" borderId="59" xfId="14" quotePrefix="1" applyFont="1" applyFill="1" applyBorder="1" applyAlignment="1">
      <alignment horizontal="center" vertical="center" shrinkToFit="1"/>
    </xf>
    <xf numFmtId="0" fontId="12" fillId="0" borderId="0" xfId="14" applyFont="1" applyAlignment="1">
      <alignment horizontal="left" shrinkToFit="1"/>
    </xf>
    <xf numFmtId="0" fontId="3" fillId="0" borderId="59" xfId="8" applyFont="1" applyBorder="1" applyAlignment="1">
      <alignment vertical="center" shrinkToFit="1"/>
    </xf>
    <xf numFmtId="0" fontId="10" fillId="0" borderId="0" xfId="14" quotePrefix="1" applyFont="1" applyBorder="1" applyAlignment="1">
      <alignment vertical="center" wrapText="1"/>
    </xf>
    <xf numFmtId="0" fontId="11" fillId="2" borderId="135" xfId="14" applyFont="1" applyFill="1" applyBorder="1" applyAlignment="1">
      <alignment horizontal="center" vertical="center"/>
    </xf>
    <xf numFmtId="0" fontId="10" fillId="2" borderId="136" xfId="14" applyFont="1" applyFill="1" applyBorder="1" applyAlignment="1">
      <alignment horizontal="center" vertical="center"/>
    </xf>
    <xf numFmtId="0" fontId="10" fillId="2" borderId="139" xfId="14" quotePrefix="1" applyFont="1" applyFill="1" applyBorder="1" applyAlignment="1">
      <alignment horizontal="center" vertical="center"/>
    </xf>
    <xf numFmtId="0" fontId="11" fillId="8" borderId="28" xfId="3" applyFont="1" applyFill="1" applyBorder="1" applyAlignment="1">
      <alignment horizontal="center" vertical="center"/>
    </xf>
    <xf numFmtId="0" fontId="11" fillId="8" borderId="45" xfId="3" applyFont="1" applyFill="1" applyBorder="1" applyAlignment="1">
      <alignment horizontal="center" vertical="center"/>
    </xf>
    <xf numFmtId="0" fontId="11" fillId="8" borderId="61" xfId="3" applyFont="1" applyFill="1" applyBorder="1" applyAlignment="1">
      <alignment horizontal="center" vertical="center"/>
    </xf>
    <xf numFmtId="0" fontId="11" fillId="8" borderId="44" xfId="3" applyFont="1" applyFill="1" applyBorder="1" applyAlignment="1">
      <alignment horizontal="center" vertical="center"/>
    </xf>
    <xf numFmtId="0" fontId="11" fillId="8" borderId="35" xfId="3" applyFont="1" applyFill="1" applyBorder="1" applyAlignment="1">
      <alignment horizontal="center" vertical="center"/>
    </xf>
    <xf numFmtId="0" fontId="11" fillId="8" borderId="50" xfId="3" applyFont="1" applyFill="1" applyBorder="1" applyAlignment="1">
      <alignment horizontal="center" vertical="center"/>
    </xf>
    <xf numFmtId="0" fontId="11" fillId="8" borderId="53" xfId="3" applyFont="1" applyFill="1" applyBorder="1" applyAlignment="1">
      <alignment horizontal="center" vertical="center"/>
    </xf>
    <xf numFmtId="0" fontId="11" fillId="8" borderId="29" xfId="3" applyFont="1" applyFill="1" applyBorder="1" applyAlignment="1">
      <alignment horizontal="center" vertical="center"/>
    </xf>
    <xf numFmtId="0" fontId="11" fillId="8" borderId="47" xfId="3" applyFont="1" applyFill="1" applyBorder="1" applyAlignment="1">
      <alignment horizontal="center" vertical="center"/>
    </xf>
    <xf numFmtId="0" fontId="11" fillId="8" borderId="49" xfId="3" applyFont="1" applyFill="1" applyBorder="1" applyAlignment="1">
      <alignment horizontal="center" vertical="center"/>
    </xf>
    <xf numFmtId="0" fontId="10" fillId="0" borderId="126" xfId="14" quotePrefix="1" applyFont="1" applyBorder="1" applyAlignment="1">
      <alignment vertical="center" shrinkToFit="1"/>
    </xf>
    <xf numFmtId="0" fontId="3" fillId="0" borderId="86" xfId="7" applyFont="1" applyFill="1" applyBorder="1" applyAlignment="1">
      <alignment vertical="center" wrapText="1" shrinkToFit="1"/>
    </xf>
    <xf numFmtId="0" fontId="3" fillId="0" borderId="59" xfId="0" applyFont="1" applyBorder="1" applyAlignment="1">
      <alignment vertical="center"/>
    </xf>
    <xf numFmtId="0" fontId="3" fillId="0" borderId="94" xfId="0" quotePrefix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33" xfId="0" applyFont="1" applyBorder="1" applyAlignment="1">
      <alignment vertical="center"/>
    </xf>
    <xf numFmtId="0" fontId="3" fillId="0" borderId="59" xfId="0" quotePrefix="1" applyFont="1" applyBorder="1" applyAlignment="1">
      <alignment vertical="center"/>
    </xf>
    <xf numFmtId="0" fontId="3" fillId="0" borderId="142" xfId="0" applyFont="1" applyBorder="1" applyAlignment="1">
      <alignment vertical="center" wrapText="1"/>
    </xf>
    <xf numFmtId="0" fontId="3" fillId="0" borderId="94" xfId="0" applyFont="1" applyBorder="1" applyAlignment="1">
      <alignment vertical="center" shrinkToFit="1"/>
    </xf>
    <xf numFmtId="0" fontId="3" fillId="0" borderId="94" xfId="0" quotePrefix="1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0" fontId="3" fillId="0" borderId="85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3" fillId="0" borderId="42" xfId="0" applyFont="1" applyBorder="1" applyAlignment="1">
      <alignment vertical="center" wrapText="1"/>
    </xf>
    <xf numFmtId="0" fontId="10" fillId="2" borderId="137" xfId="14" applyFont="1" applyFill="1" applyBorder="1" applyAlignment="1">
      <alignment horizontal="center" vertical="center"/>
    </xf>
    <xf numFmtId="0" fontId="10" fillId="2" borderId="138" xfId="14" applyFont="1" applyFill="1" applyBorder="1" applyAlignment="1">
      <alignment horizontal="center" vertical="center"/>
    </xf>
    <xf numFmtId="0" fontId="10" fillId="2" borderId="137" xfId="14" quotePrefix="1" applyFont="1" applyFill="1" applyBorder="1" applyAlignment="1">
      <alignment horizontal="center" vertical="center"/>
    </xf>
    <xf numFmtId="0" fontId="10" fillId="2" borderId="138" xfId="14" quotePrefix="1" applyFont="1" applyFill="1" applyBorder="1" applyAlignment="1">
      <alignment horizontal="center" vertical="center"/>
    </xf>
    <xf numFmtId="0" fontId="19" fillId="0" borderId="43" xfId="11" applyFont="1" applyBorder="1" applyAlignment="1">
      <alignment horizontal="center" vertical="center"/>
    </xf>
    <xf numFmtId="0" fontId="19" fillId="0" borderId="22" xfId="11" applyFont="1" applyBorder="1" applyAlignment="1">
      <alignment horizontal="center" vertical="center"/>
    </xf>
    <xf numFmtId="0" fontId="19" fillId="0" borderId="81" xfId="11" applyFont="1" applyBorder="1" applyAlignment="1">
      <alignment horizontal="center" vertical="center"/>
    </xf>
    <xf numFmtId="179" fontId="19" fillId="0" borderId="68" xfId="11" quotePrefix="1" applyNumberFormat="1" applyFont="1" applyBorder="1" applyAlignment="1">
      <alignment horizontal="right" vertical="center"/>
    </xf>
    <xf numFmtId="179" fontId="19" fillId="0" borderId="22" xfId="11" quotePrefix="1" applyNumberFormat="1" applyFont="1" applyBorder="1" applyAlignment="1">
      <alignment horizontal="right" vertical="center"/>
    </xf>
    <xf numFmtId="0" fontId="22" fillId="0" borderId="0" xfId="3" quotePrefix="1" applyFont="1" applyAlignment="1">
      <alignment horizontal="distributed" vertical="center"/>
    </xf>
    <xf numFmtId="0" fontId="10" fillId="0" borderId="0" xfId="3" quotePrefix="1" applyFont="1" applyAlignment="1">
      <alignment horizontal="center" wrapText="1"/>
    </xf>
    <xf numFmtId="0" fontId="10" fillId="0" borderId="88" xfId="3" quotePrefix="1" applyFont="1" applyBorder="1" applyAlignment="1">
      <alignment horizontal="center" wrapText="1"/>
    </xf>
    <xf numFmtId="38" fontId="10" fillId="0" borderId="55" xfId="1" applyFont="1" applyFill="1" applyBorder="1" applyAlignment="1">
      <alignment horizontal="center" vertical="center"/>
    </xf>
    <xf numFmtId="38" fontId="10" fillId="0" borderId="57" xfId="1" applyFont="1" applyFill="1" applyBorder="1" applyAlignment="1">
      <alignment horizontal="center" vertical="center"/>
    </xf>
    <xf numFmtId="0" fontId="18" fillId="0" borderId="70" xfId="11" applyFont="1" applyBorder="1" applyAlignment="1">
      <alignment horizontal="center" vertical="center"/>
    </xf>
    <xf numFmtId="0" fontId="18" fillId="0" borderId="37" xfId="11" applyFont="1" applyBorder="1" applyAlignment="1">
      <alignment horizontal="center" vertical="center"/>
    </xf>
    <xf numFmtId="0" fontId="18" fillId="0" borderId="71" xfId="11" applyFont="1" applyBorder="1" applyAlignment="1">
      <alignment horizontal="center" vertical="center"/>
    </xf>
    <xf numFmtId="0" fontId="18" fillId="0" borderId="38" xfId="11" applyFont="1" applyBorder="1" applyAlignment="1">
      <alignment horizontal="center" vertical="center"/>
    </xf>
    <xf numFmtId="0" fontId="18" fillId="0" borderId="39" xfId="11" applyFont="1" applyBorder="1" applyAlignment="1">
      <alignment horizontal="center" vertical="center"/>
    </xf>
    <xf numFmtId="0" fontId="18" fillId="0" borderId="74" xfId="11" applyFont="1" applyBorder="1" applyAlignment="1">
      <alignment horizontal="center" vertical="center"/>
    </xf>
    <xf numFmtId="0" fontId="18" fillId="0" borderId="76" xfId="11" applyFont="1" applyBorder="1" applyAlignment="1">
      <alignment horizontal="center" vertical="center"/>
    </xf>
    <xf numFmtId="0" fontId="18" fillId="0" borderId="77" xfId="11" applyFont="1" applyBorder="1" applyAlignment="1">
      <alignment horizontal="center" vertical="center"/>
    </xf>
    <xf numFmtId="0" fontId="18" fillId="0" borderId="78" xfId="11" applyFont="1" applyBorder="1" applyAlignment="1">
      <alignment horizontal="center" vertical="center"/>
    </xf>
    <xf numFmtId="178" fontId="13" fillId="0" borderId="0" xfId="3" quotePrefix="1" applyNumberFormat="1" applyFont="1" applyAlignment="1">
      <alignment horizontal="right" vertical="center"/>
    </xf>
    <xf numFmtId="0" fontId="11" fillId="0" borderId="0" xfId="3" quotePrefix="1" applyFont="1" applyAlignment="1">
      <alignment horizontal="right" vertical="center" shrinkToFit="1"/>
    </xf>
    <xf numFmtId="0" fontId="11" fillId="0" borderId="0" xfId="3" quotePrefix="1" applyFont="1" applyAlignment="1">
      <alignment horizontal="center" vertical="center" shrinkToFit="1"/>
    </xf>
    <xf numFmtId="0" fontId="10" fillId="6" borderId="43" xfId="3" quotePrefix="1" applyFont="1" applyFill="1" applyBorder="1" applyAlignment="1">
      <alignment horizontal="center" vertical="center"/>
    </xf>
    <xf numFmtId="0" fontId="10" fillId="6" borderId="23" xfId="3" quotePrefix="1" applyFont="1" applyFill="1" applyBorder="1" applyAlignment="1">
      <alignment horizontal="center" vertical="center"/>
    </xf>
    <xf numFmtId="0" fontId="29" fillId="0" borderId="82" xfId="9" applyFont="1" applyBorder="1" applyAlignment="1">
      <alignment horizontal="left" vertical="center" indent="1"/>
    </xf>
    <xf numFmtId="0" fontId="29" fillId="0" borderId="83" xfId="9" applyFont="1" applyBorder="1" applyAlignment="1">
      <alignment horizontal="left" vertical="center" indent="1"/>
    </xf>
    <xf numFmtId="0" fontId="29" fillId="0" borderId="84" xfId="9" applyFont="1" applyBorder="1" applyAlignment="1">
      <alignment horizontal="left" vertical="center" indent="1"/>
    </xf>
    <xf numFmtId="0" fontId="10" fillId="0" borderId="68" xfId="5" quotePrefix="1" applyFont="1" applyBorder="1" applyAlignment="1">
      <alignment horizontal="center" vertical="center" wrapText="1"/>
    </xf>
    <xf numFmtId="0" fontId="10" fillId="0" borderId="93" xfId="5" quotePrefix="1" applyFont="1" applyBorder="1" applyAlignment="1">
      <alignment horizontal="center" vertical="center"/>
    </xf>
    <xf numFmtId="0" fontId="11" fillId="6" borderId="92" xfId="5" quotePrefix="1" applyFont="1" applyFill="1" applyBorder="1" applyAlignment="1">
      <alignment horizontal="center" vertical="center"/>
    </xf>
    <xf numFmtId="0" fontId="11" fillId="6" borderId="22" xfId="5" quotePrefix="1" applyFont="1" applyFill="1" applyBorder="1" applyAlignment="1">
      <alignment horizontal="center" vertical="center"/>
    </xf>
    <xf numFmtId="0" fontId="11" fillId="6" borderId="23" xfId="5" quotePrefix="1" applyFont="1" applyFill="1" applyBorder="1" applyAlignment="1">
      <alignment horizontal="center" vertical="center"/>
    </xf>
    <xf numFmtId="0" fontId="10" fillId="0" borderId="1" xfId="3" quotePrefix="1" applyFont="1" applyBorder="1" applyAlignment="1">
      <alignment horizontal="center" vertical="center" wrapText="1"/>
    </xf>
    <xf numFmtId="0" fontId="10" fillId="0" borderId="52" xfId="3" quotePrefix="1" applyFont="1" applyBorder="1" applyAlignment="1">
      <alignment horizontal="center" vertical="center" wrapText="1"/>
    </xf>
    <xf numFmtId="0" fontId="10" fillId="0" borderId="89" xfId="3" quotePrefix="1" applyFont="1" applyBorder="1" applyAlignment="1">
      <alignment horizontal="center" vertical="center" wrapText="1"/>
    </xf>
    <xf numFmtId="0" fontId="10" fillId="6" borderId="68" xfId="5" applyFont="1" applyFill="1" applyBorder="1" applyAlignment="1">
      <alignment horizontal="center" vertical="center"/>
    </xf>
    <xf numFmtId="0" fontId="10" fillId="6" borderId="22" xfId="5" applyFont="1" applyFill="1" applyBorder="1" applyAlignment="1">
      <alignment horizontal="center" vertical="center"/>
    </xf>
    <xf numFmtId="0" fontId="10" fillId="6" borderId="81" xfId="5" applyFont="1" applyFill="1" applyBorder="1" applyAlignment="1">
      <alignment horizontal="center" vertical="center"/>
    </xf>
    <xf numFmtId="0" fontId="10" fillId="6" borderId="43" xfId="3" applyFont="1" applyFill="1" applyBorder="1" applyAlignment="1">
      <alignment horizontal="left" vertical="center" indent="1"/>
    </xf>
    <xf numFmtId="0" fontId="10" fillId="6" borderId="22" xfId="3" applyFont="1" applyFill="1" applyBorder="1" applyAlignment="1">
      <alignment horizontal="left" vertical="center" indent="1"/>
    </xf>
    <xf numFmtId="0" fontId="10" fillId="6" borderId="23" xfId="3" applyFont="1" applyFill="1" applyBorder="1" applyAlignment="1">
      <alignment horizontal="left" vertical="center" indent="1"/>
    </xf>
    <xf numFmtId="0" fontId="29" fillId="0" borderId="26" xfId="9" applyFont="1" applyBorder="1" applyAlignment="1">
      <alignment horizontal="left" vertical="center" indent="1"/>
    </xf>
    <xf numFmtId="0" fontId="29" fillId="0" borderId="51" xfId="9" applyFont="1" applyBorder="1" applyAlignment="1">
      <alignment horizontal="left" vertical="center" indent="1"/>
    </xf>
    <xf numFmtId="0" fontId="29" fillId="0" borderId="65" xfId="9" applyFont="1" applyBorder="1" applyAlignment="1">
      <alignment horizontal="left" vertical="center" indent="1"/>
    </xf>
    <xf numFmtId="0" fontId="10" fillId="6" borderId="85" xfId="14" quotePrefix="1" applyFont="1" applyFill="1" applyBorder="1" applyAlignment="1">
      <alignment horizontal="left" vertical="center" shrinkToFit="1"/>
    </xf>
    <xf numFmtId="0" fontId="10" fillId="6" borderId="122" xfId="14" quotePrefix="1" applyFont="1" applyFill="1" applyBorder="1" applyAlignment="1">
      <alignment horizontal="left" vertical="center" shrinkToFit="1"/>
    </xf>
    <xf numFmtId="0" fontId="10" fillId="6" borderId="85" xfId="14" quotePrefix="1" applyFont="1" applyFill="1" applyBorder="1" applyAlignment="1">
      <alignment vertical="center" shrinkToFit="1"/>
    </xf>
    <xf numFmtId="0" fontId="10" fillId="6" borderId="122" xfId="14" quotePrefix="1" applyFont="1" applyFill="1" applyBorder="1" applyAlignment="1">
      <alignment vertical="center" shrinkToFit="1"/>
    </xf>
    <xf numFmtId="14" fontId="10" fillId="6" borderId="38" xfId="14" quotePrefix="1" applyNumberFormat="1" applyFont="1" applyFill="1" applyBorder="1" applyAlignment="1">
      <alignment horizontal="left" vertical="center" wrapText="1" shrinkToFit="1"/>
    </xf>
    <xf numFmtId="14" fontId="10" fillId="6" borderId="39" xfId="14" quotePrefix="1" applyNumberFormat="1" applyFont="1" applyFill="1" applyBorder="1" applyAlignment="1">
      <alignment horizontal="left" vertical="center" wrapText="1" shrinkToFit="1"/>
    </xf>
    <xf numFmtId="14" fontId="10" fillId="6" borderId="42" xfId="14" quotePrefix="1" applyNumberFormat="1" applyFont="1" applyFill="1" applyBorder="1" applyAlignment="1">
      <alignment horizontal="left" vertical="center" wrapText="1" shrinkToFit="1"/>
    </xf>
    <xf numFmtId="0" fontId="10" fillId="0" borderId="0" xfId="6" quotePrefix="1" applyFont="1" applyAlignment="1">
      <alignment horizontal="left" vertical="center" indent="1"/>
    </xf>
    <xf numFmtId="0" fontId="10" fillId="0" borderId="54" xfId="6" quotePrefix="1" applyFont="1" applyBorder="1" applyAlignment="1">
      <alignment horizontal="left" vertical="center" indent="1"/>
    </xf>
    <xf numFmtId="0" fontId="10" fillId="0" borderId="0" xfId="14" applyFont="1" applyAlignment="1">
      <alignment horizontal="left" vertical="center" indent="1"/>
    </xf>
    <xf numFmtId="0" fontId="10" fillId="0" borderId="45" xfId="14" quotePrefix="1" applyFont="1" applyBorder="1" applyAlignment="1">
      <alignment horizontal="center" vertical="center"/>
    </xf>
    <xf numFmtId="0" fontId="10" fillId="0" borderId="86" xfId="14" quotePrefix="1" applyFont="1" applyBorder="1" applyAlignment="1">
      <alignment horizontal="center" vertical="center"/>
    </xf>
    <xf numFmtId="0" fontId="27" fillId="0" borderId="0" xfId="3" quotePrefix="1" applyFont="1" applyAlignment="1">
      <alignment horizontal="center" vertical="center"/>
    </xf>
    <xf numFmtId="0" fontId="16" fillId="7" borderId="69" xfId="3" applyFont="1" applyFill="1" applyBorder="1" applyAlignment="1">
      <alignment horizontal="center" vertical="center"/>
    </xf>
    <xf numFmtId="0" fontId="16" fillId="7" borderId="40" xfId="3" applyFont="1" applyFill="1" applyBorder="1" applyAlignment="1">
      <alignment horizontal="center" vertical="center"/>
    </xf>
    <xf numFmtId="0" fontId="16" fillId="7" borderId="58" xfId="3" applyFont="1" applyFill="1" applyBorder="1" applyAlignment="1">
      <alignment horizontal="center" vertical="center"/>
    </xf>
    <xf numFmtId="0" fontId="16" fillId="7" borderId="44" xfId="3" applyFont="1" applyFill="1" applyBorder="1" applyAlignment="1">
      <alignment horizontal="center" vertical="center"/>
    </xf>
    <xf numFmtId="0" fontId="16" fillId="7" borderId="27" xfId="3" applyFont="1" applyFill="1" applyBorder="1" applyAlignment="1">
      <alignment horizontal="center" vertical="center"/>
    </xf>
    <xf numFmtId="0" fontId="16" fillId="7" borderId="50" xfId="3" applyFont="1" applyFill="1" applyBorder="1" applyAlignment="1">
      <alignment horizontal="center" vertical="center"/>
    </xf>
    <xf numFmtId="14" fontId="10" fillId="2" borderId="140" xfId="14" quotePrefix="1" applyNumberFormat="1" applyFont="1" applyFill="1" applyBorder="1" applyAlignment="1">
      <alignment horizontal="center" vertical="center" shrinkToFit="1"/>
    </xf>
    <xf numFmtId="14" fontId="10" fillId="2" borderId="136" xfId="14" quotePrefix="1" applyNumberFormat="1" applyFont="1" applyFill="1" applyBorder="1" applyAlignment="1">
      <alignment horizontal="center" vertical="center" shrinkToFit="1"/>
    </xf>
    <xf numFmtId="14" fontId="10" fillId="2" borderId="141" xfId="14" quotePrefix="1" applyNumberFormat="1" applyFont="1" applyFill="1" applyBorder="1" applyAlignment="1">
      <alignment horizontal="center" vertical="center" shrinkToFit="1"/>
    </xf>
    <xf numFmtId="0" fontId="28" fillId="0" borderId="129" xfId="14" quotePrefix="1" applyFont="1" applyBorder="1" applyAlignment="1">
      <alignment horizontal="center" vertical="center"/>
    </xf>
    <xf numFmtId="0" fontId="28" fillId="0" borderId="130" xfId="14" quotePrefix="1" applyFont="1" applyBorder="1" applyAlignment="1">
      <alignment horizontal="center" vertical="center"/>
    </xf>
    <xf numFmtId="0" fontId="28" fillId="0" borderId="127" xfId="14" quotePrefix="1" applyFont="1" applyBorder="1" applyAlignment="1">
      <alignment horizontal="center" vertical="center"/>
    </xf>
    <xf numFmtId="0" fontId="28" fillId="0" borderId="128" xfId="14" quotePrefix="1" applyFont="1" applyBorder="1" applyAlignment="1">
      <alignment horizontal="center" vertical="center"/>
    </xf>
    <xf numFmtId="0" fontId="10" fillId="2" borderId="137" xfId="14" quotePrefix="1" applyFont="1" applyFill="1" applyBorder="1" applyAlignment="1">
      <alignment horizontal="center" vertical="center"/>
    </xf>
    <xf numFmtId="0" fontId="10" fillId="2" borderId="138" xfId="14" quotePrefix="1" applyFont="1" applyFill="1" applyBorder="1" applyAlignment="1">
      <alignment horizontal="center" vertical="center"/>
    </xf>
    <xf numFmtId="0" fontId="10" fillId="3" borderId="43" xfId="3" quotePrefix="1" applyFont="1" applyFill="1" applyBorder="1" applyAlignment="1">
      <alignment horizontal="center" vertical="center"/>
    </xf>
    <xf numFmtId="0" fontId="10" fillId="3" borderId="23" xfId="3" quotePrefix="1" applyFont="1" applyFill="1" applyBorder="1" applyAlignment="1">
      <alignment horizontal="center" vertical="center"/>
    </xf>
    <xf numFmtId="0" fontId="10" fillId="7" borderId="109" xfId="3" applyFont="1" applyFill="1" applyBorder="1" applyAlignment="1">
      <alignment horizontal="center" vertical="center"/>
    </xf>
    <xf numFmtId="0" fontId="10" fillId="0" borderId="116" xfId="14" quotePrefix="1" applyFont="1" applyBorder="1" applyAlignment="1">
      <alignment horizontal="center" vertical="center"/>
    </xf>
    <xf numFmtId="0" fontId="10" fillId="0" borderId="119" xfId="14" quotePrefix="1" applyFont="1" applyBorder="1" applyAlignment="1">
      <alignment horizontal="center" vertical="center"/>
    </xf>
    <xf numFmtId="0" fontId="10" fillId="0" borderId="125" xfId="14" quotePrefix="1" applyFont="1" applyBorder="1" applyAlignment="1">
      <alignment horizontal="center" vertical="center"/>
    </xf>
    <xf numFmtId="0" fontId="10" fillId="0" borderId="117" xfId="14" applyFont="1" applyBorder="1" applyAlignment="1">
      <alignment horizontal="center" vertical="center"/>
    </xf>
    <xf numFmtId="0" fontId="10" fillId="0" borderId="118" xfId="14" applyFont="1" applyBorder="1" applyAlignment="1">
      <alignment horizontal="center" vertical="center"/>
    </xf>
    <xf numFmtId="0" fontId="10" fillId="0" borderId="120" xfId="14" applyFont="1" applyBorder="1" applyAlignment="1">
      <alignment horizontal="center" vertical="center"/>
    </xf>
    <xf numFmtId="0" fontId="10" fillId="0" borderId="121" xfId="14" applyFont="1" applyBorder="1" applyAlignment="1">
      <alignment horizontal="center" vertical="center"/>
    </xf>
    <xf numFmtId="0" fontId="10" fillId="0" borderId="127" xfId="14" applyFont="1" applyBorder="1" applyAlignment="1">
      <alignment horizontal="center" vertical="center"/>
    </xf>
    <xf numFmtId="0" fontId="10" fillId="0" borderId="128" xfId="14" applyFont="1" applyBorder="1" applyAlignment="1">
      <alignment horizontal="center" vertical="center"/>
    </xf>
    <xf numFmtId="0" fontId="10" fillId="0" borderId="117" xfId="14" quotePrefix="1" applyFont="1" applyBorder="1" applyAlignment="1">
      <alignment horizontal="left" vertical="center" wrapText="1"/>
    </xf>
    <xf numFmtId="0" fontId="10" fillId="0" borderId="118" xfId="14" quotePrefix="1" applyFont="1" applyBorder="1" applyAlignment="1">
      <alignment horizontal="left" vertical="center" wrapText="1"/>
    </xf>
    <xf numFmtId="0" fontId="10" fillId="0" borderId="120" xfId="14" quotePrefix="1" applyFont="1" applyBorder="1" applyAlignment="1">
      <alignment horizontal="left" vertical="center" wrapText="1"/>
    </xf>
    <xf numFmtId="0" fontId="10" fillId="0" borderId="121" xfId="14" quotePrefix="1" applyFont="1" applyBorder="1" applyAlignment="1">
      <alignment horizontal="left" vertical="center" wrapText="1"/>
    </xf>
    <xf numFmtId="0" fontId="10" fillId="0" borderId="127" xfId="14" quotePrefix="1" applyFont="1" applyBorder="1" applyAlignment="1">
      <alignment horizontal="left" vertical="center" wrapText="1"/>
    </xf>
    <xf numFmtId="0" fontId="10" fillId="0" borderId="128" xfId="14" quotePrefix="1" applyFont="1" applyBorder="1" applyAlignment="1">
      <alignment horizontal="left" vertical="center" wrapText="1"/>
    </xf>
    <xf numFmtId="0" fontId="10" fillId="0" borderId="117" xfId="14" quotePrefix="1" applyFont="1" applyBorder="1" applyAlignment="1">
      <alignment horizontal="center" vertical="center"/>
    </xf>
    <xf numFmtId="0" fontId="10" fillId="0" borderId="40" xfId="14" quotePrefix="1" applyFont="1" applyBorder="1" applyAlignment="1">
      <alignment horizontal="center" vertical="center"/>
    </xf>
    <xf numFmtId="0" fontId="10" fillId="0" borderId="118" xfId="14" quotePrefix="1" applyFont="1" applyBorder="1" applyAlignment="1">
      <alignment horizontal="center" vertical="center"/>
    </xf>
    <xf numFmtId="0" fontId="10" fillId="0" borderId="69" xfId="14" quotePrefix="1" applyFont="1" applyBorder="1" applyAlignment="1">
      <alignment horizontal="center" vertical="center" wrapText="1"/>
    </xf>
    <xf numFmtId="0" fontId="10" fillId="0" borderId="40" xfId="14" quotePrefix="1" applyFont="1" applyBorder="1" applyAlignment="1">
      <alignment horizontal="center" vertical="center" wrapText="1"/>
    </xf>
    <xf numFmtId="0" fontId="10" fillId="0" borderId="58" xfId="14" quotePrefix="1" applyFont="1" applyBorder="1" applyAlignment="1">
      <alignment horizontal="center" vertical="center" wrapText="1"/>
    </xf>
    <xf numFmtId="0" fontId="10" fillId="0" borderId="85" xfId="14" quotePrefix="1" applyFont="1" applyBorder="1" applyAlignment="1">
      <alignment horizontal="center" vertical="center"/>
    </xf>
    <xf numFmtId="0" fontId="10" fillId="0" borderId="122" xfId="14" quotePrefix="1" applyFont="1" applyBorder="1" applyAlignment="1">
      <alignment horizontal="center" vertical="center"/>
    </xf>
    <xf numFmtId="0" fontId="10" fillId="0" borderId="123" xfId="14" quotePrefix="1" applyFont="1" applyBorder="1" applyAlignment="1">
      <alignment horizontal="center" vertical="center"/>
    </xf>
    <xf numFmtId="0" fontId="10" fillId="0" borderId="124" xfId="14" quotePrefix="1" applyFont="1" applyBorder="1" applyAlignment="1">
      <alignment horizontal="center" vertical="center"/>
    </xf>
    <xf numFmtId="178" fontId="13" fillId="0" borderId="0" xfId="3" quotePrefix="1" applyNumberFormat="1" applyFont="1" applyAlignment="1">
      <alignment horizontal="center" vertical="center"/>
    </xf>
    <xf numFmtId="0" fontId="11" fillId="0" borderId="0" xfId="3" quotePrefix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14" fontId="10" fillId="6" borderId="48" xfId="8" quotePrefix="1" applyNumberFormat="1" applyFont="1" applyFill="1" applyBorder="1" applyAlignment="1">
      <alignment horizontal="left" vertical="center" shrinkToFit="1"/>
    </xf>
    <xf numFmtId="14" fontId="10" fillId="6" borderId="35" xfId="8" quotePrefix="1" applyNumberFormat="1" applyFont="1" applyFill="1" applyBorder="1" applyAlignment="1">
      <alignment horizontal="left" vertical="center" shrinkToFit="1"/>
    </xf>
    <xf numFmtId="14" fontId="10" fillId="6" borderId="95" xfId="8" quotePrefix="1" applyNumberFormat="1" applyFont="1" applyFill="1" applyBorder="1" applyAlignment="1">
      <alignment horizontal="left" vertical="center" shrinkToFit="1"/>
    </xf>
    <xf numFmtId="0" fontId="10" fillId="0" borderId="109" xfId="8" quotePrefix="1" applyFont="1" applyBorder="1" applyAlignment="1">
      <alignment horizontal="center" vertical="center"/>
    </xf>
    <xf numFmtId="0" fontId="11" fillId="0" borderId="109" xfId="8" quotePrefix="1" applyFont="1" applyBorder="1" applyAlignment="1">
      <alignment horizontal="center" vertical="center"/>
    </xf>
    <xf numFmtId="14" fontId="10" fillId="6" borderId="98" xfId="8" quotePrefix="1" applyNumberFormat="1" applyFont="1" applyFill="1" applyBorder="1" applyAlignment="1">
      <alignment horizontal="left" vertical="center" shrinkToFit="1"/>
    </xf>
    <xf numFmtId="14" fontId="10" fillId="6" borderId="59" xfId="8" quotePrefix="1" applyNumberFormat="1" applyFont="1" applyFill="1" applyBorder="1" applyAlignment="1">
      <alignment horizontal="left" vertical="center" shrinkToFit="1"/>
    </xf>
    <xf numFmtId="14" fontId="10" fillId="6" borderId="94" xfId="8" quotePrefix="1" applyNumberFormat="1" applyFont="1" applyFill="1" applyBorder="1" applyAlignment="1">
      <alignment horizontal="left" vertical="center" shrinkToFit="1"/>
    </xf>
    <xf numFmtId="14" fontId="10" fillId="6" borderId="41" xfId="8" quotePrefix="1" applyNumberFormat="1" applyFont="1" applyFill="1" applyBorder="1" applyAlignment="1">
      <alignment horizontal="left" vertical="center" shrinkToFit="1"/>
    </xf>
    <xf numFmtId="14" fontId="10" fillId="6" borderId="29" xfId="8" quotePrefix="1" applyNumberFormat="1" applyFont="1" applyFill="1" applyBorder="1" applyAlignment="1">
      <alignment horizontal="left" vertical="center" shrinkToFit="1"/>
    </xf>
    <xf numFmtId="14" fontId="10" fillId="6" borderId="61" xfId="8" quotePrefix="1" applyNumberFormat="1" applyFont="1" applyFill="1" applyBorder="1" applyAlignment="1">
      <alignment horizontal="left" vertical="center" shrinkToFit="1"/>
    </xf>
    <xf numFmtId="0" fontId="10" fillId="6" borderId="103" xfId="8" quotePrefix="1" applyFont="1" applyFill="1" applyBorder="1" applyAlignment="1">
      <alignment horizontal="left" vertical="center" shrinkToFit="1"/>
    </xf>
    <xf numFmtId="0" fontId="10" fillId="6" borderId="103" xfId="8" quotePrefix="1" applyFont="1" applyFill="1" applyBorder="1" applyAlignment="1">
      <alignment vertical="center" shrinkToFit="1"/>
    </xf>
    <xf numFmtId="0" fontId="10" fillId="6" borderId="105" xfId="8" quotePrefix="1" applyFont="1" applyFill="1" applyBorder="1" applyAlignment="1">
      <alignment horizontal="left" vertical="center" shrinkToFit="1"/>
    </xf>
    <xf numFmtId="0" fontId="10" fillId="6" borderId="105" xfId="8" quotePrefix="1" applyFont="1" applyFill="1" applyBorder="1" applyAlignment="1">
      <alignment vertical="center" shrinkToFit="1"/>
    </xf>
    <xf numFmtId="0" fontId="10" fillId="6" borderId="101" xfId="8" quotePrefix="1" applyFont="1" applyFill="1" applyBorder="1" applyAlignment="1">
      <alignment horizontal="left" vertical="center" shrinkToFit="1"/>
    </xf>
    <xf numFmtId="0" fontId="10" fillId="6" borderId="101" xfId="8" quotePrefix="1" applyFont="1" applyFill="1" applyBorder="1" applyAlignment="1">
      <alignment vertical="center" shrinkToFit="1"/>
    </xf>
    <xf numFmtId="0" fontId="10" fillId="2" borderId="67" xfId="8" quotePrefix="1" applyFont="1" applyFill="1" applyBorder="1" applyAlignment="1">
      <alignment horizontal="center" vertical="center"/>
    </xf>
    <xf numFmtId="14" fontId="10" fillId="2" borderId="67" xfId="8" quotePrefix="1" applyNumberFormat="1" applyFont="1" applyFill="1" applyBorder="1" applyAlignment="1">
      <alignment horizontal="center" vertical="center" shrinkToFit="1"/>
    </xf>
    <xf numFmtId="14" fontId="10" fillId="2" borderId="97" xfId="8" quotePrefix="1" applyNumberFormat="1" applyFont="1" applyFill="1" applyBorder="1" applyAlignment="1">
      <alignment horizontal="center" vertical="center" shrinkToFit="1"/>
    </xf>
    <xf numFmtId="0" fontId="10" fillId="0" borderId="64" xfId="8" quotePrefix="1" applyFont="1" applyBorder="1" applyAlignment="1">
      <alignment horizontal="center" vertical="center"/>
    </xf>
    <xf numFmtId="0" fontId="10" fillId="0" borderId="101" xfId="8" applyFont="1" applyBorder="1" applyAlignment="1">
      <alignment horizontal="center" vertical="center"/>
    </xf>
    <xf numFmtId="0" fontId="10" fillId="0" borderId="103" xfId="8" applyFont="1" applyBorder="1" applyAlignment="1">
      <alignment horizontal="center" vertical="center"/>
    </xf>
    <xf numFmtId="0" fontId="10" fillId="0" borderId="105" xfId="8" applyFont="1" applyBorder="1" applyAlignment="1">
      <alignment horizontal="center" vertical="center"/>
    </xf>
    <xf numFmtId="0" fontId="10" fillId="0" borderId="101" xfId="8" quotePrefix="1" applyFont="1" applyBorder="1" applyAlignment="1">
      <alignment horizontal="center" vertical="center" wrapText="1"/>
    </xf>
    <xf numFmtId="0" fontId="10" fillId="0" borderId="103" xfId="8" quotePrefix="1" applyFont="1" applyBorder="1" applyAlignment="1">
      <alignment horizontal="center" vertical="center" wrapText="1"/>
    </xf>
    <xf numFmtId="0" fontId="10" fillId="0" borderId="105" xfId="8" quotePrefix="1" applyFont="1" applyBorder="1" applyAlignment="1">
      <alignment horizontal="center" vertical="center" wrapText="1"/>
    </xf>
    <xf numFmtId="0" fontId="10" fillId="0" borderId="107" xfId="8" quotePrefix="1" applyFont="1" applyBorder="1" applyAlignment="1">
      <alignment horizontal="center" vertical="center"/>
    </xf>
    <xf numFmtId="0" fontId="10" fillId="6" borderId="2" xfId="3" quotePrefix="1" applyFont="1" applyFill="1" applyBorder="1" applyAlignment="1">
      <alignment horizontal="center" vertical="center"/>
    </xf>
    <xf numFmtId="0" fontId="10" fillId="0" borderId="64" xfId="8" quotePrefix="1" applyFont="1" applyBorder="1" applyAlignment="1">
      <alignment horizontal="center" vertical="center" wrapText="1"/>
    </xf>
    <xf numFmtId="0" fontId="10" fillId="0" borderId="108" xfId="8" quotePrefix="1" applyFont="1" applyBorder="1" applyAlignment="1">
      <alignment horizontal="center" vertical="center" wrapText="1"/>
    </xf>
    <xf numFmtId="0" fontId="10" fillId="0" borderId="100" xfId="8" quotePrefix="1" applyFont="1" applyBorder="1" applyAlignment="1">
      <alignment horizontal="center" vertical="center"/>
    </xf>
    <xf numFmtId="0" fontId="10" fillId="0" borderId="102" xfId="8" quotePrefix="1" applyFont="1" applyBorder="1" applyAlignment="1">
      <alignment horizontal="center" vertical="center"/>
    </xf>
    <xf numFmtId="0" fontId="10" fillId="0" borderId="104" xfId="8" quotePrefix="1" applyFont="1" applyBorder="1" applyAlignment="1">
      <alignment horizontal="center" vertical="center"/>
    </xf>
    <xf numFmtId="0" fontId="10" fillId="0" borderId="109" xfId="8" quotePrefix="1" applyFont="1" applyBorder="1" applyAlignment="1">
      <alignment horizontal="center" vertical="center" wrapText="1"/>
    </xf>
    <xf numFmtId="0" fontId="10" fillId="0" borderId="110" xfId="8" quotePrefix="1" applyFont="1" applyBorder="1" applyAlignment="1">
      <alignment horizontal="center" vertical="center" wrapText="1"/>
    </xf>
    <xf numFmtId="0" fontId="10" fillId="0" borderId="107" xfId="8" quotePrefix="1" applyFont="1" applyBorder="1" applyAlignment="1">
      <alignment horizontal="center" vertical="center" wrapText="1"/>
    </xf>
    <xf numFmtId="0" fontId="10" fillId="0" borderId="111" xfId="8" quotePrefix="1" applyFont="1" applyBorder="1" applyAlignment="1">
      <alignment horizontal="center" vertical="center" wrapText="1"/>
    </xf>
    <xf numFmtId="0" fontId="10" fillId="2" borderId="109" xfId="8" quotePrefix="1" applyFont="1" applyFill="1" applyBorder="1" applyAlignment="1">
      <alignment horizontal="center" vertical="center"/>
    </xf>
    <xf numFmtId="0" fontId="10" fillId="2" borderId="107" xfId="8" quotePrefix="1" applyFont="1" applyFill="1" applyBorder="1" applyAlignment="1">
      <alignment horizontal="center" vertical="center"/>
    </xf>
    <xf numFmtId="0" fontId="10" fillId="6" borderId="98" xfId="8" quotePrefix="1" applyFont="1" applyFill="1" applyBorder="1" applyAlignment="1">
      <alignment horizontal="left" vertical="center" shrinkToFit="1"/>
    </xf>
    <xf numFmtId="0" fontId="10" fillId="6" borderId="85" xfId="8" quotePrefix="1" applyFont="1" applyFill="1" applyBorder="1" applyAlignment="1">
      <alignment horizontal="left" vertical="center" shrinkToFit="1"/>
    </xf>
    <xf numFmtId="0" fontId="10" fillId="6" borderId="98" xfId="8" quotePrefix="1" applyFont="1" applyFill="1" applyBorder="1" applyAlignment="1">
      <alignment vertical="center" shrinkToFit="1"/>
    </xf>
    <xf numFmtId="0" fontId="10" fillId="6" borderId="85" xfId="8" quotePrefix="1" applyFont="1" applyFill="1" applyBorder="1" applyAlignment="1">
      <alignment vertical="center" shrinkToFit="1"/>
    </xf>
    <xf numFmtId="0" fontId="10" fillId="6" borderId="48" xfId="8" quotePrefix="1" applyFont="1" applyFill="1" applyBorder="1" applyAlignment="1">
      <alignment horizontal="left" vertical="center" shrinkToFit="1"/>
    </xf>
    <xf numFmtId="0" fontId="10" fillId="6" borderId="36" xfId="8" quotePrefix="1" applyFont="1" applyFill="1" applyBorder="1" applyAlignment="1">
      <alignment horizontal="left" vertical="center" shrinkToFit="1"/>
    </xf>
    <xf numFmtId="0" fontId="10" fillId="6" borderId="48" xfId="8" quotePrefix="1" applyFont="1" applyFill="1" applyBorder="1" applyAlignment="1">
      <alignment vertical="center" shrinkToFit="1"/>
    </xf>
    <xf numFmtId="0" fontId="10" fillId="6" borderId="36" xfId="8" quotePrefix="1" applyFont="1" applyFill="1" applyBorder="1" applyAlignment="1">
      <alignment vertical="center" shrinkToFit="1"/>
    </xf>
    <xf numFmtId="0" fontId="10" fillId="6" borderId="41" xfId="8" quotePrefix="1" applyFont="1" applyFill="1" applyBorder="1" applyAlignment="1">
      <alignment horizontal="left" vertical="center" shrinkToFit="1"/>
    </xf>
    <xf numFmtId="0" fontId="10" fillId="6" borderId="33" xfId="8" quotePrefix="1" applyFont="1" applyFill="1" applyBorder="1" applyAlignment="1">
      <alignment horizontal="left" vertical="center" shrinkToFit="1"/>
    </xf>
    <xf numFmtId="0" fontId="10" fillId="6" borderId="41" xfId="8" quotePrefix="1" applyFont="1" applyFill="1" applyBorder="1" applyAlignment="1">
      <alignment vertical="center" shrinkToFit="1"/>
    </xf>
    <xf numFmtId="0" fontId="10" fillId="6" borderId="33" xfId="8" quotePrefix="1" applyFont="1" applyFill="1" applyBorder="1" applyAlignment="1">
      <alignment vertical="center" shrinkToFit="1"/>
    </xf>
    <xf numFmtId="0" fontId="3" fillId="0" borderId="27" xfId="9" quotePrefix="1" applyFont="1" applyBorder="1" applyAlignment="1">
      <alignment horizontal="center" shrinkToFit="1"/>
    </xf>
    <xf numFmtId="0" fontId="3" fillId="0" borderId="0" xfId="3" applyFont="1">
      <alignment vertical="center"/>
    </xf>
  </cellXfs>
  <cellStyles count="15">
    <cellStyle name="桁区切り" xfId="1" builtinId="6"/>
    <cellStyle name="桁区切り 2" xfId="10"/>
    <cellStyle name="標準" xfId="0" builtinId="0"/>
    <cellStyle name="標準 2_H25-12会長杯要項（加盟団体用）" xfId="2"/>
    <cellStyle name="標準_H18市民大会申込書" xfId="3"/>
    <cellStyle name="標準_H18市民大会申込書 2" xfId="4"/>
    <cellStyle name="標準_H18市民大会申込書 2 2" xfId="13"/>
    <cellStyle name="標準_H18市民大会申込書_H25-12会長杯要項（一般市民用）" xfId="5"/>
    <cellStyle name="標準_H18市民大会申込書_H25-12会長杯要項（加盟団体用）" xfId="12"/>
    <cellStyle name="標準_会長杯申込用紙" xfId="6"/>
    <cellStyle name="標準_会長杯申込用紙_H18市民大会申込書" xfId="7"/>
    <cellStyle name="標準_会長杯申込用紙_H18市民大会申込書 2" xfId="8"/>
    <cellStyle name="標準_会長杯申込用紙_H18市民大会申込書 2 2" xfId="14"/>
    <cellStyle name="標準_会長杯申込用紙_H18市民大会申込書_H18市民大会申込書" xfId="9"/>
    <cellStyle name="標準_大会参加料振込要領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DE9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107950</xdr:rowOff>
    </xdr:from>
    <xdr:to>
      <xdr:col>12</xdr:col>
      <xdr:colOff>0</xdr:colOff>
      <xdr:row>6</xdr:row>
      <xdr:rowOff>3175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856015D-F32E-41AD-8818-AAE224220919}"/>
            </a:ext>
          </a:extLst>
        </xdr:cNvPr>
        <xdr:cNvSpPr txBox="1">
          <a:spLocks noChangeArrowheads="1"/>
        </xdr:cNvSpPr>
      </xdr:nvSpPr>
      <xdr:spPr bwMode="auto">
        <a:xfrm>
          <a:off x="5553075" y="13557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  <xdr:twoCellAnchor>
    <xdr:from>
      <xdr:col>12</xdr:col>
      <xdr:colOff>0</xdr:colOff>
      <xdr:row>5</xdr:row>
      <xdr:rowOff>107950</xdr:rowOff>
    </xdr:from>
    <xdr:to>
      <xdr:col>12</xdr:col>
      <xdr:colOff>0</xdr:colOff>
      <xdr:row>6</xdr:row>
      <xdr:rowOff>3175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EEF605A-C186-457E-A79A-378040DDC8EA}"/>
            </a:ext>
          </a:extLst>
        </xdr:cNvPr>
        <xdr:cNvSpPr txBox="1">
          <a:spLocks noChangeArrowheads="1"/>
        </xdr:cNvSpPr>
      </xdr:nvSpPr>
      <xdr:spPr bwMode="auto">
        <a:xfrm>
          <a:off x="5553075" y="135572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C7549B6-8592-4955-A847-AB191BE2B7C6}"/>
            </a:ext>
          </a:extLst>
        </xdr:cNvPr>
        <xdr:cNvGrpSpPr>
          <a:grpSpLocks noChangeAspect="1"/>
        </xdr:cNvGrpSpPr>
      </xdr:nvGrpSpPr>
      <xdr:grpSpPr bwMode="auto">
        <a:xfrm>
          <a:off x="0" y="205740"/>
          <a:ext cx="0" cy="0"/>
          <a:chOff x="7320" y="2911"/>
          <a:chExt cx="1146" cy="67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2110C727-6BB9-44E9-1079-2B2F8168ED9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320" y="2911"/>
            <a:ext cx="1146" cy="6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313FBACF-0C45-33D6-A79D-D657306AB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-309506401247"/>
            <a:ext cx="0" cy="6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67608" tIns="8090" rIns="67608" bIns="809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実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ク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同</a:t>
            </a:r>
          </a:p>
        </xdr:txBody>
      </xdr:sp>
    </xdr:grp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CEF90397-4375-4031-90AE-2896B1654F1A}"/>
            </a:ext>
          </a:extLst>
        </xdr:cNvPr>
        <xdr:cNvSpPr>
          <a:spLocks noChangeAspect="1" noChangeArrowheads="1"/>
        </xdr:cNvSpPr>
      </xdr:nvSpPr>
      <xdr:spPr bwMode="auto">
        <a:xfrm>
          <a:off x="0" y="209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A5FAE314-6F4D-4219-81BC-9349DA36BFA1}"/>
            </a:ext>
          </a:extLst>
        </xdr:cNvPr>
        <xdr:cNvSpPr>
          <a:spLocks noChangeAspect="1" noChangeArrowheads="1"/>
        </xdr:cNvSpPr>
      </xdr:nvSpPr>
      <xdr:spPr bwMode="auto">
        <a:xfrm>
          <a:off x="0" y="209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D5E6038-0F0A-4E61-B651-2215904B92AD}"/>
            </a:ext>
          </a:extLst>
        </xdr:cNvPr>
        <xdr:cNvSpPr>
          <a:spLocks noChangeShapeType="1"/>
        </xdr:cNvSpPr>
      </xdr:nvSpPr>
      <xdr:spPr bwMode="auto">
        <a:xfrm>
          <a:off x="0" y="10496550"/>
          <a:ext cx="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139700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6163A7F-EC23-46C9-847A-865E83789153}"/>
            </a:ext>
          </a:extLst>
        </xdr:cNvPr>
        <xdr:cNvGrpSpPr>
          <a:grpSpLocks noChangeAspect="1"/>
        </xdr:cNvGrpSpPr>
      </xdr:nvGrpSpPr>
      <xdr:grpSpPr bwMode="auto">
        <a:xfrm>
          <a:off x="0" y="1250674"/>
          <a:ext cx="0" cy="135890"/>
          <a:chOff x="7320" y="2911"/>
          <a:chExt cx="1146" cy="67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EE009C76-6D76-0385-6167-DE887326BCA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320" y="2911"/>
            <a:ext cx="1146" cy="6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38149B61-24BF-4AD0-CE2D-719B0130CF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-309506401247"/>
            <a:ext cx="0" cy="6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67608" tIns="8090" rIns="67608" bIns="809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実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ク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同</a:t>
            </a:r>
          </a:p>
        </xdr:txBody>
      </xdr:sp>
    </xdr:grp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374650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6220BB54-6FC7-4C05-BE0D-29A27FB56983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374650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18BE3F7-8C2F-4641-A1DD-C8385D22D9A3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C94AF11-131A-4029-AFEF-4FCBF701706E}"/>
            </a:ext>
          </a:extLst>
        </xdr:cNvPr>
        <xdr:cNvSpPr>
          <a:spLocks noChangeShapeType="1"/>
        </xdr:cNvSpPr>
      </xdr:nvSpPr>
      <xdr:spPr bwMode="auto">
        <a:xfrm>
          <a:off x="0" y="13944600"/>
          <a:ext cx="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139700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7A42FA5-A6C2-4A8B-AEAB-D8964F2C1E9E}"/>
            </a:ext>
          </a:extLst>
        </xdr:cNvPr>
        <xdr:cNvGrpSpPr>
          <a:grpSpLocks noChangeAspect="1"/>
        </xdr:cNvGrpSpPr>
      </xdr:nvGrpSpPr>
      <xdr:grpSpPr bwMode="auto">
        <a:xfrm>
          <a:off x="0" y="1250674"/>
          <a:ext cx="0" cy="135890"/>
          <a:chOff x="7320" y="2911"/>
          <a:chExt cx="1146" cy="67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5969B669-2660-1CAB-1D15-95230C733AA1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7320" y="2911"/>
            <a:ext cx="1146" cy="6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3E413CA7-E1A5-F06E-7595-29A4D3F369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-309506401247"/>
            <a:ext cx="0" cy="64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67608" tIns="8090" rIns="67608" bIns="8090" anchor="t" upright="1"/>
          <a:lstStyle/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実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ク</a:t>
            </a:r>
            <a:endPara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同</a:t>
            </a:r>
          </a:p>
        </xdr:txBody>
      </xdr:sp>
    </xdr:grp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374650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29795678-02D8-4C8C-8EFC-339428C3ED7B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374650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E365CC93-9406-4DE0-999E-EFA67E78296E}"/>
            </a:ext>
          </a:extLst>
        </xdr:cNvPr>
        <xdr:cNvSpPr>
          <a:spLocks noChangeAspect="1" noChangeArrowheads="1"/>
        </xdr:cNvSpPr>
      </xdr:nvSpPr>
      <xdr:spPr bwMode="auto">
        <a:xfrm>
          <a:off x="0" y="123825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67C94BF-F6BD-4E21-A27A-4596E3AD19A8}"/>
            </a:ext>
          </a:extLst>
        </xdr:cNvPr>
        <xdr:cNvSpPr>
          <a:spLocks noChangeShapeType="1"/>
        </xdr:cNvSpPr>
      </xdr:nvSpPr>
      <xdr:spPr bwMode="auto">
        <a:xfrm>
          <a:off x="0" y="13944600"/>
          <a:ext cx="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gajin/Dropbox/&#12486;&#12491;&#12473;/&#27178;&#38920;&#36032;&#24066;/&#12486;&#12491;&#12473;&#21332;&#20250;/2026&#24180;&#24230;/&#20250;&#38263;&#26479;&#12539;&#21152;&#30431;&#30003;&#35531;/&#20316;&#26989;&#20013;/R08-20&#20250;&#38263;&#26479;&#30003;&#36796;&#26360;&#93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R08総括表"/>
      <sheetName val="申込書"/>
    </sheetNames>
    <sheetDataSet>
      <sheetData sheetId="0" refreshError="1"/>
      <sheetData sheetId="1">
        <row r="1">
          <cell r="I1">
            <v>2026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9"/>
  <sheetViews>
    <sheetView tabSelected="1" zoomScale="115" zoomScaleNormal="115" workbookViewId="0">
      <selection activeCell="H5" sqref="H5"/>
    </sheetView>
  </sheetViews>
  <sheetFormatPr defaultColWidth="9" defaultRowHeight="13.2" x14ac:dyDescent="0.15"/>
  <cols>
    <col min="1" max="12" width="6.59765625" style="48" customWidth="1"/>
    <col min="13" max="13" width="3.19921875" style="48" customWidth="1"/>
    <col min="14" max="16384" width="9" style="48"/>
  </cols>
  <sheetData>
    <row r="1" spans="1:15" ht="21.6" customHeight="1" thickBot="1" x14ac:dyDescent="0.25">
      <c r="A1" s="349">
        <f>E2-1969</f>
        <v>57</v>
      </c>
      <c r="B1" s="349"/>
      <c r="C1" s="349"/>
      <c r="D1" s="29" t="s">
        <v>228</v>
      </c>
      <c r="E1" s="29"/>
      <c r="F1" s="29"/>
      <c r="G1" s="29"/>
      <c r="H1" s="485" t="s">
        <v>413</v>
      </c>
      <c r="I1" s="485"/>
      <c r="J1" s="485"/>
      <c r="K1" s="485"/>
      <c r="L1" s="485"/>
    </row>
    <row r="2" spans="1:15" ht="30" customHeight="1" thickBot="1" x14ac:dyDescent="0.2">
      <c r="A2" s="350" t="s">
        <v>229</v>
      </c>
      <c r="B2" s="350"/>
      <c r="C2" s="350"/>
      <c r="D2" s="350"/>
      <c r="E2" s="260">
        <v>2026</v>
      </c>
      <c r="F2" s="29" t="s">
        <v>55</v>
      </c>
      <c r="G2" s="49"/>
      <c r="H2" s="368"/>
      <c r="I2" s="369"/>
      <c r="J2" s="369"/>
      <c r="K2" s="369"/>
      <c r="L2" s="370"/>
    </row>
    <row r="3" spans="1:15" ht="19.95" customHeight="1" thickBot="1" x14ac:dyDescent="0.2">
      <c r="A3" s="351" t="s">
        <v>293</v>
      </c>
      <c r="B3" s="351"/>
      <c r="C3" s="351"/>
      <c r="D3" s="351"/>
      <c r="E3" s="351"/>
      <c r="F3" s="50"/>
      <c r="G3" s="194" t="s">
        <v>275</v>
      </c>
      <c r="H3" s="371" t="s">
        <v>412</v>
      </c>
      <c r="I3" s="372"/>
      <c r="J3" s="372"/>
      <c r="K3" s="372"/>
      <c r="L3" s="373"/>
    </row>
    <row r="4" spans="1:15" ht="19.95" customHeight="1" thickBot="1" x14ac:dyDescent="0.2">
      <c r="A4" s="101"/>
      <c r="B4" s="101"/>
      <c r="C4" s="352" t="s">
        <v>250</v>
      </c>
      <c r="D4" s="353"/>
      <c r="E4" s="50"/>
      <c r="F4" s="51"/>
      <c r="G4" s="194" t="s">
        <v>274</v>
      </c>
      <c r="H4" s="354" t="s">
        <v>497</v>
      </c>
      <c r="I4" s="355"/>
      <c r="J4" s="355"/>
      <c r="K4" s="355"/>
      <c r="L4" s="356"/>
    </row>
    <row r="5" spans="1:15" ht="8.25" customHeight="1" thickBot="1" x14ac:dyDescent="0.2">
      <c r="A5" s="50"/>
      <c r="B5" s="50"/>
      <c r="C5" s="50"/>
      <c r="D5" s="50"/>
      <c r="E5" s="50"/>
      <c r="F5" s="51"/>
      <c r="G5" s="52"/>
      <c r="H5" s="53"/>
      <c r="I5" s="54"/>
      <c r="J5" s="55"/>
      <c r="K5" s="55"/>
      <c r="L5" s="53"/>
    </row>
    <row r="6" spans="1:15" ht="30" customHeight="1" thickBot="1" x14ac:dyDescent="0.2">
      <c r="G6" s="56"/>
      <c r="H6" s="56" t="s">
        <v>23</v>
      </c>
      <c r="I6" s="189"/>
      <c r="J6" s="57" t="s">
        <v>27</v>
      </c>
      <c r="K6" s="188"/>
      <c r="L6" s="58" t="s">
        <v>26</v>
      </c>
      <c r="O6" s="51"/>
    </row>
    <row r="7" spans="1:15" s="59" customFormat="1" ht="45" customHeight="1" thickBot="1" x14ac:dyDescent="0.2">
      <c r="A7" s="205" t="s">
        <v>243</v>
      </c>
      <c r="B7" s="213"/>
      <c r="C7" s="365"/>
      <c r="D7" s="366"/>
      <c r="E7" s="366"/>
      <c r="F7" s="366"/>
      <c r="G7" s="367"/>
      <c r="H7" s="357" t="s">
        <v>305</v>
      </c>
      <c r="I7" s="358"/>
      <c r="J7" s="359"/>
      <c r="K7" s="360"/>
      <c r="L7" s="361"/>
    </row>
    <row r="8" spans="1:15" ht="8.25" customHeight="1" x14ac:dyDescent="0.15">
      <c r="G8" s="51"/>
      <c r="H8" s="51"/>
      <c r="I8" s="51"/>
      <c r="J8" s="51"/>
      <c r="K8" s="51"/>
      <c r="L8" s="51"/>
      <c r="M8" s="51"/>
      <c r="N8" s="51"/>
    </row>
    <row r="9" spans="1:15" s="61" customFormat="1" ht="14.4" x14ac:dyDescent="0.15">
      <c r="A9" s="60" t="s">
        <v>224</v>
      </c>
      <c r="B9" s="60"/>
      <c r="C9" s="48"/>
      <c r="D9" s="48"/>
      <c r="E9" s="48"/>
      <c r="F9" s="48"/>
      <c r="G9" s="51"/>
      <c r="H9" s="51"/>
      <c r="I9" s="51"/>
      <c r="J9" s="51"/>
      <c r="K9" s="51"/>
      <c r="L9" s="51"/>
      <c r="M9" s="175"/>
      <c r="N9" s="175"/>
    </row>
    <row r="10" spans="1:15" s="61" customFormat="1" ht="28.2" thickBot="1" x14ac:dyDescent="0.2">
      <c r="A10" s="62"/>
      <c r="B10" s="63" t="s">
        <v>186</v>
      </c>
      <c r="C10" s="64" t="s">
        <v>187</v>
      </c>
      <c r="D10" s="65" t="s">
        <v>188</v>
      </c>
      <c r="E10" s="362"/>
      <c r="F10" s="363"/>
      <c r="G10" s="363"/>
      <c r="H10" s="363"/>
      <c r="I10" s="363"/>
      <c r="J10" s="363"/>
      <c r="K10" s="364"/>
      <c r="L10" s="66" t="s">
        <v>6</v>
      </c>
      <c r="M10" s="175"/>
      <c r="N10" s="175"/>
    </row>
    <row r="11" spans="1:15" s="61" customFormat="1" ht="30" customHeight="1" x14ac:dyDescent="0.15">
      <c r="A11" s="67" t="s">
        <v>7</v>
      </c>
      <c r="B11" s="302" t="str">
        <f>申込書!B17</f>
        <v/>
      </c>
      <c r="C11" s="303" t="str">
        <f>申込書!C17</f>
        <v/>
      </c>
      <c r="D11" s="304" t="str">
        <f>申込書!D17</f>
        <v/>
      </c>
      <c r="E11" s="51"/>
      <c r="F11" s="51"/>
      <c r="G11" s="51"/>
      <c r="H11" s="51"/>
      <c r="I11" s="51"/>
      <c r="J11" s="51"/>
      <c r="K11" s="51"/>
      <c r="L11" s="187" t="str">
        <f>IF(SUM(B11:D11)=0,"",SUM(B11:D11))</f>
        <v/>
      </c>
    </row>
    <row r="12" spans="1:15" s="61" customFormat="1" ht="30" customHeight="1" thickBot="1" x14ac:dyDescent="0.2">
      <c r="A12" s="69" t="s">
        <v>8</v>
      </c>
      <c r="B12" s="305" t="str">
        <f>申込書!B18</f>
        <v/>
      </c>
      <c r="C12" s="306" t="str">
        <f>申込書!C18</f>
        <v/>
      </c>
      <c r="D12" s="307" t="str">
        <f>申込書!D18</f>
        <v/>
      </c>
      <c r="E12" s="70"/>
      <c r="F12" s="70"/>
      <c r="G12" s="70"/>
      <c r="H12" s="70"/>
      <c r="I12" s="70"/>
      <c r="J12" s="70"/>
      <c r="K12" s="71"/>
      <c r="L12" s="186" t="str">
        <f>IF(SUM(B12:D12)=0,"",SUM(B12:D12))</f>
        <v/>
      </c>
    </row>
    <row r="13" spans="1:15" s="61" customFormat="1" ht="15.6" thickTop="1" thickBot="1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73" t="s">
        <v>9</v>
      </c>
      <c r="L13" s="74" t="str">
        <f>IF(SUM(L11:L12)=0,"",SUM(L11:L12))</f>
        <v/>
      </c>
    </row>
    <row r="14" spans="1:15" s="61" customFormat="1" ht="15" thickTop="1" x14ac:dyDescent="0.15">
      <c r="A14" s="60" t="s">
        <v>225</v>
      </c>
      <c r="B14" s="60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5" s="61" customFormat="1" ht="28.2" thickBot="1" x14ac:dyDescent="0.2">
      <c r="A15" s="75"/>
      <c r="B15" s="64" t="s">
        <v>16</v>
      </c>
      <c r="C15" s="64" t="s">
        <v>22</v>
      </c>
      <c r="D15" s="76" t="s">
        <v>21</v>
      </c>
      <c r="E15" s="64" t="s">
        <v>17</v>
      </c>
      <c r="F15" s="64" t="s">
        <v>18</v>
      </c>
      <c r="G15" s="64" t="s">
        <v>19</v>
      </c>
      <c r="H15" s="77" t="s">
        <v>20</v>
      </c>
      <c r="I15" s="77" t="s">
        <v>0</v>
      </c>
      <c r="J15" s="77" t="s">
        <v>25</v>
      </c>
      <c r="K15" s="77" t="s">
        <v>332</v>
      </c>
      <c r="L15" s="66" t="s">
        <v>6</v>
      </c>
    </row>
    <row r="16" spans="1:15" s="61" customFormat="1" ht="30" customHeight="1" thickBot="1" x14ac:dyDescent="0.2">
      <c r="A16" s="67" t="s">
        <v>7</v>
      </c>
      <c r="B16" s="308" t="str">
        <f>申込書!E17</f>
        <v/>
      </c>
      <c r="C16" s="309" t="str">
        <f>申込書!F17</f>
        <v/>
      </c>
      <c r="D16" s="309" t="str">
        <f>申込書!G17</f>
        <v/>
      </c>
      <c r="E16" s="309" t="str">
        <f>申込書!H17</f>
        <v/>
      </c>
      <c r="F16" s="309" t="str">
        <f>申込書!I17</f>
        <v/>
      </c>
      <c r="G16" s="309" t="str">
        <f>申込書!J17</f>
        <v/>
      </c>
      <c r="H16" s="309" t="str">
        <f>申込書!K17</f>
        <v/>
      </c>
      <c r="I16" s="309" t="str">
        <f>申込書!L17</f>
        <v/>
      </c>
      <c r="J16" s="309" t="str">
        <f>申込書!M17</f>
        <v/>
      </c>
      <c r="K16" s="310" t="str">
        <f>申込書!N17</f>
        <v/>
      </c>
      <c r="L16" s="68" t="str">
        <f>IF(SUM(B16:K16)=0,"",SUM(B16:K16))</f>
        <v/>
      </c>
    </row>
    <row r="17" spans="1:13" s="61" customFormat="1" ht="30" customHeight="1" thickBot="1" x14ac:dyDescent="0.2">
      <c r="A17" s="69" t="s">
        <v>8</v>
      </c>
      <c r="B17" s="78"/>
      <c r="C17" s="311" t="str">
        <f>申込書!F18</f>
        <v/>
      </c>
      <c r="D17" s="306" t="str">
        <f>申込書!G18</f>
        <v/>
      </c>
      <c r="E17" s="306" t="str">
        <f>申込書!H18</f>
        <v/>
      </c>
      <c r="F17" s="306" t="str">
        <f>申込書!I18</f>
        <v/>
      </c>
      <c r="G17" s="306" t="str">
        <f>申込書!J18</f>
        <v/>
      </c>
      <c r="H17" s="306" t="str">
        <f>申込書!K18</f>
        <v/>
      </c>
      <c r="I17" s="306" t="str">
        <f>申込書!L18</f>
        <v/>
      </c>
      <c r="J17" s="79"/>
      <c r="K17" s="79"/>
      <c r="L17" s="72" t="str">
        <f>IF(SUM(B17:K17)=0,"",SUM(B17:K17))</f>
        <v/>
      </c>
    </row>
    <row r="18" spans="1:13" s="61" customFormat="1" ht="15.6" customHeight="1" thickTop="1" thickBot="1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52" t="s">
        <v>4</v>
      </c>
      <c r="L18" s="74" t="str">
        <f>IF(SUM(L16:L17)=0,"",SUM(L16:L17))</f>
        <v/>
      </c>
    </row>
    <row r="19" spans="1:13" s="61" customFormat="1" ht="14.7" hidden="1" customHeight="1" thickTop="1" x14ac:dyDescent="0.15">
      <c r="A19" s="60" t="s">
        <v>15</v>
      </c>
      <c r="B19" s="60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1:13" s="61" customFormat="1" ht="28.2" hidden="1" customHeight="1" thickTop="1" thickBot="1" x14ac:dyDescent="0.2">
      <c r="A20" s="62"/>
      <c r="B20" s="98"/>
      <c r="C20" s="80" t="s">
        <v>1</v>
      </c>
      <c r="D20" s="81" t="s">
        <v>2</v>
      </c>
      <c r="E20" s="82" t="s">
        <v>3</v>
      </c>
      <c r="F20" s="83"/>
      <c r="G20" s="84"/>
      <c r="H20" s="84"/>
      <c r="I20" s="84"/>
      <c r="J20" s="84"/>
      <c r="K20" s="85"/>
      <c r="L20" s="66" t="s">
        <v>6</v>
      </c>
    </row>
    <row r="21" spans="1:13" s="61" customFormat="1" ht="14.25" hidden="1" customHeight="1" thickTop="1" thickBot="1" x14ac:dyDescent="0.2">
      <c r="A21" s="67" t="s">
        <v>10</v>
      </c>
      <c r="B21" s="214"/>
      <c r="C21" s="86"/>
      <c r="D21" s="87"/>
      <c r="E21" s="88"/>
      <c r="F21" s="89"/>
      <c r="G21" s="90"/>
      <c r="H21" s="90"/>
      <c r="I21" s="90"/>
      <c r="J21" s="91"/>
      <c r="K21" s="91"/>
      <c r="L21" s="74" t="str">
        <f>IF(SUM(C21:E21)=0,"",SUM(C21:E21))</f>
        <v/>
      </c>
    </row>
    <row r="22" spans="1:13" s="61" customFormat="1" ht="14.25" hidden="1" customHeight="1" thickTop="1" thickBot="1" x14ac:dyDescent="0.2">
      <c r="A22" s="69" t="s">
        <v>11</v>
      </c>
      <c r="B22" s="51"/>
      <c r="C22" s="92"/>
      <c r="D22" s="93"/>
      <c r="E22" s="94"/>
      <c r="F22" s="95"/>
      <c r="G22" s="96"/>
      <c r="H22" s="96"/>
      <c r="I22" s="96"/>
      <c r="J22" s="97"/>
      <c r="K22" s="97"/>
      <c r="L22" s="74" t="str">
        <f>IF(SUM(C22:E22)=0,"",SUM(C22:E22))</f>
        <v/>
      </c>
    </row>
    <row r="23" spans="1:13" s="61" customFormat="1" ht="14.25" hidden="1" customHeight="1" thickTop="1" thickBo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74" t="str">
        <f>IF(SUM(L21:L22)=0,"",SUM(L21:L22))</f>
        <v/>
      </c>
    </row>
    <row r="24" spans="1:13" s="61" customFormat="1" ht="15" thickTop="1" x14ac:dyDescent="0.15">
      <c r="A24" s="48" t="s">
        <v>226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3" s="61" customFormat="1" ht="5.0999999999999996" customHeight="1" thickBot="1" x14ac:dyDescent="0.2">
      <c r="A25" s="98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72"/>
    </row>
    <row r="26" spans="1:13" s="61" customFormat="1" ht="30" customHeight="1" thickTop="1" thickBot="1" x14ac:dyDescent="0.25">
      <c r="A26" s="100"/>
      <c r="B26" s="48"/>
      <c r="C26" s="336" t="s">
        <v>294</v>
      </c>
      <c r="D26" s="337"/>
      <c r="E26" s="190"/>
      <c r="F26" s="60" t="s">
        <v>24</v>
      </c>
      <c r="G26" s="102" t="s">
        <v>244</v>
      </c>
      <c r="H26" s="103"/>
      <c r="I26" s="338" t="str">
        <f>IF(E26="","",E26*3000)</f>
        <v/>
      </c>
      <c r="J26" s="339"/>
      <c r="K26" s="48" t="s">
        <v>12</v>
      </c>
      <c r="L26" s="48"/>
      <c r="M26" s="172"/>
    </row>
    <row r="27" spans="1:13" s="61" customFormat="1" ht="15.6" thickTop="1" thickBot="1" x14ac:dyDescent="0.2">
      <c r="A27" s="100"/>
      <c r="B27" s="48"/>
      <c r="C27" s="195"/>
      <c r="D27" s="48"/>
      <c r="E27" s="51"/>
      <c r="F27" s="60"/>
      <c r="G27" s="106"/>
      <c r="H27" s="107"/>
      <c r="I27" s="108"/>
      <c r="J27" s="108"/>
      <c r="K27" s="48"/>
      <c r="L27" s="48"/>
      <c r="M27" s="172"/>
    </row>
    <row r="28" spans="1:13" s="61" customFormat="1" ht="30" customHeight="1" thickTop="1" thickBot="1" x14ac:dyDescent="0.25">
      <c r="A28" s="100"/>
      <c r="B28" s="48"/>
      <c r="C28" s="336" t="s">
        <v>295</v>
      </c>
      <c r="D28" s="337"/>
      <c r="E28" s="190"/>
      <c r="F28" s="60" t="s">
        <v>24</v>
      </c>
      <c r="G28" s="102" t="s">
        <v>245</v>
      </c>
      <c r="H28" s="103"/>
      <c r="I28" s="338" t="str">
        <f>IF(E28="","",E28*4000)</f>
        <v/>
      </c>
      <c r="J28" s="339"/>
      <c r="K28" s="48" t="s">
        <v>12</v>
      </c>
      <c r="L28" s="48"/>
      <c r="M28" s="172"/>
    </row>
    <row r="29" spans="1:13" s="61" customFormat="1" ht="15.6" thickTop="1" thickBot="1" x14ac:dyDescent="0.2">
      <c r="A29" s="100"/>
      <c r="B29" s="48"/>
      <c r="C29" s="195"/>
      <c r="D29" s="48"/>
      <c r="E29" s="51"/>
      <c r="F29" s="60"/>
      <c r="G29" s="106"/>
      <c r="H29" s="107"/>
      <c r="I29" s="108"/>
      <c r="J29" s="108"/>
      <c r="K29" s="48"/>
      <c r="L29" s="48"/>
      <c r="M29" s="172"/>
    </row>
    <row r="30" spans="1:13" s="61" customFormat="1" ht="30" customHeight="1" thickTop="1" thickBot="1" x14ac:dyDescent="0.25">
      <c r="A30" s="100"/>
      <c r="B30" s="48"/>
      <c r="C30" s="336" t="s">
        <v>289</v>
      </c>
      <c r="D30" s="337"/>
      <c r="E30" s="190"/>
      <c r="F30" s="60" t="s">
        <v>24</v>
      </c>
      <c r="G30" s="102" t="s">
        <v>189</v>
      </c>
      <c r="H30" s="103"/>
      <c r="I30" s="338" t="str">
        <f>IF(E30="","",E30*1000)</f>
        <v/>
      </c>
      <c r="J30" s="339"/>
      <c r="K30" s="48" t="s">
        <v>12</v>
      </c>
      <c r="L30" s="48"/>
      <c r="M30" s="172"/>
    </row>
    <row r="31" spans="1:13" s="61" customFormat="1" ht="15" thickTop="1" x14ac:dyDescent="0.15">
      <c r="A31" s="100"/>
      <c r="B31" s="48"/>
      <c r="C31" s="105"/>
      <c r="D31" s="48"/>
      <c r="E31" s="51"/>
      <c r="F31" s="60"/>
      <c r="G31" s="106"/>
      <c r="H31" s="107"/>
      <c r="I31" s="108"/>
      <c r="J31" s="108"/>
      <c r="K31" s="48"/>
      <c r="L31" s="48"/>
      <c r="M31" s="172"/>
    </row>
    <row r="32" spans="1:13" s="116" customFormat="1" ht="5.0999999999999996" customHeight="1" x14ac:dyDescent="0.15">
      <c r="A32" s="109"/>
      <c r="B32" s="111"/>
      <c r="C32" s="110"/>
      <c r="D32" s="111"/>
      <c r="E32" s="112"/>
      <c r="F32" s="110"/>
      <c r="G32" s="113"/>
      <c r="H32" s="114"/>
      <c r="I32" s="115"/>
      <c r="J32" s="115"/>
      <c r="K32" s="111"/>
      <c r="L32" s="111"/>
      <c r="M32" s="173"/>
    </row>
    <row r="33" spans="1:12" s="61" customFormat="1" ht="5.0999999999999996" hidden="1" customHeight="1" thickBot="1" x14ac:dyDescent="0.2">
      <c r="A33" s="117"/>
      <c r="B33" s="100"/>
      <c r="C33" s="118"/>
      <c r="D33" s="48"/>
      <c r="E33" s="48"/>
      <c r="F33" s="51"/>
      <c r="G33" s="107"/>
      <c r="H33" s="107"/>
      <c r="I33" s="108"/>
      <c r="J33" s="108"/>
      <c r="K33" s="104"/>
      <c r="L33" s="104"/>
    </row>
    <row r="34" spans="1:12" s="61" customFormat="1" ht="20.25" hidden="1" customHeight="1" thickTop="1" thickBot="1" x14ac:dyDescent="0.2">
      <c r="A34" s="117"/>
      <c r="B34" s="100"/>
      <c r="C34" s="118" t="s">
        <v>5</v>
      </c>
      <c r="D34" s="48"/>
      <c r="E34" s="74"/>
      <c r="F34" s="60" t="s">
        <v>24</v>
      </c>
      <c r="G34" s="102" t="s">
        <v>13</v>
      </c>
      <c r="H34" s="103"/>
      <c r="I34" s="119" t="str">
        <f>IF(E34="","",E34*2000)</f>
        <v/>
      </c>
      <c r="J34" s="120"/>
      <c r="K34" s="104" t="s">
        <v>12</v>
      </c>
      <c r="L34" s="104"/>
    </row>
    <row r="35" spans="1:12" s="61" customFormat="1" ht="5.0999999999999996" hidden="1" customHeight="1" thickTop="1" x14ac:dyDescent="0.15">
      <c r="A35" s="121"/>
      <c r="B35" s="122"/>
      <c r="C35" s="122"/>
      <c r="D35" s="123"/>
      <c r="E35" s="123"/>
      <c r="F35" s="123"/>
      <c r="G35" s="124"/>
      <c r="H35" s="124"/>
      <c r="I35" s="125"/>
      <c r="J35" s="125"/>
      <c r="K35" s="126"/>
      <c r="L35" s="126"/>
    </row>
    <row r="36" spans="1:12" s="61" customFormat="1" ht="6" customHeight="1" thickBot="1" x14ac:dyDescent="0.2">
      <c r="A36" s="48"/>
      <c r="B36" s="48"/>
      <c r="C36" s="48"/>
      <c r="D36" s="48"/>
      <c r="E36" s="48"/>
      <c r="F36" s="48"/>
      <c r="G36" s="52"/>
      <c r="H36" s="52"/>
      <c r="I36" s="50"/>
      <c r="J36" s="50"/>
      <c r="K36" s="73"/>
      <c r="L36" s="73"/>
    </row>
    <row r="37" spans="1:12" s="61" customFormat="1" ht="30" customHeight="1" thickTop="1" thickBot="1" x14ac:dyDescent="0.2">
      <c r="A37" s="48"/>
      <c r="B37" s="48"/>
      <c r="C37" s="48"/>
      <c r="D37" s="52" t="s">
        <v>191</v>
      </c>
      <c r="E37" s="74" t="str">
        <f>IF(SUM(E26:G30)=0,"",SUM(E26:G30))</f>
        <v/>
      </c>
      <c r="F37" s="48" t="s">
        <v>192</v>
      </c>
      <c r="G37" s="52"/>
      <c r="H37" s="52" t="s">
        <v>190</v>
      </c>
      <c r="I37" s="338" t="str">
        <f>IF(SUM(I26:K30)=0,"",SUM(I26:K30))</f>
        <v/>
      </c>
      <c r="J37" s="339"/>
      <c r="K37" s="48" t="s">
        <v>12</v>
      </c>
      <c r="L37" s="48"/>
    </row>
    <row r="38" spans="1:12" s="61" customFormat="1" ht="7.5" customHeight="1" thickTop="1" x14ac:dyDescent="0.1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</row>
    <row r="41" spans="1:12" s="146" customFormat="1" ht="14.4" x14ac:dyDescent="0.15">
      <c r="A41" s="145" t="s">
        <v>253</v>
      </c>
      <c r="B41" s="145"/>
    </row>
    <row r="42" spans="1:12" s="146" customFormat="1" ht="4.5" customHeight="1" thickBot="1" x14ac:dyDescent="0.2">
      <c r="A42" s="145"/>
      <c r="B42" s="145"/>
    </row>
    <row r="43" spans="1:12" s="150" customFormat="1" ht="19.5" customHeight="1" x14ac:dyDescent="0.15">
      <c r="A43" s="340" t="s">
        <v>254</v>
      </c>
      <c r="B43" s="341"/>
      <c r="C43" s="341"/>
      <c r="D43" s="342"/>
      <c r="E43" s="147" t="s">
        <v>255</v>
      </c>
      <c r="F43" s="148"/>
      <c r="G43" s="148"/>
      <c r="H43" s="148"/>
      <c r="I43" s="147" t="s">
        <v>256</v>
      </c>
      <c r="J43" s="147"/>
      <c r="K43" s="148"/>
      <c r="L43" s="149"/>
    </row>
    <row r="44" spans="1:12" s="150" customFormat="1" ht="19.5" customHeight="1" x14ac:dyDescent="0.15">
      <c r="A44" s="343"/>
      <c r="B44" s="344"/>
      <c r="C44" s="344"/>
      <c r="D44" s="345"/>
      <c r="E44" s="151" t="s">
        <v>272</v>
      </c>
      <c r="F44" s="152"/>
      <c r="G44" s="152"/>
      <c r="H44" s="152"/>
      <c r="I44" s="151" t="s">
        <v>272</v>
      </c>
      <c r="J44" s="151"/>
      <c r="K44" s="152"/>
      <c r="L44" s="153"/>
    </row>
    <row r="45" spans="1:12" s="150" customFormat="1" ht="19.5" customHeight="1" x14ac:dyDescent="0.15">
      <c r="A45" s="343" t="s">
        <v>257</v>
      </c>
      <c r="B45" s="344"/>
      <c r="C45" s="344"/>
      <c r="D45" s="345"/>
      <c r="E45" s="154" t="s">
        <v>258</v>
      </c>
      <c r="F45" s="152"/>
      <c r="G45" s="152"/>
      <c r="H45" s="152"/>
      <c r="I45" s="154" t="s">
        <v>259</v>
      </c>
      <c r="J45" s="154"/>
      <c r="K45" s="152"/>
      <c r="L45" s="153"/>
    </row>
    <row r="46" spans="1:12" s="150" customFormat="1" ht="19.5" customHeight="1" thickBot="1" x14ac:dyDescent="0.2">
      <c r="A46" s="346" t="s">
        <v>260</v>
      </c>
      <c r="B46" s="347"/>
      <c r="C46" s="347"/>
      <c r="D46" s="348"/>
      <c r="E46" s="155" t="s">
        <v>261</v>
      </c>
      <c r="F46" s="156"/>
      <c r="G46" s="156"/>
      <c r="H46" s="156"/>
      <c r="I46" s="155" t="s">
        <v>261</v>
      </c>
      <c r="J46" s="155"/>
      <c r="K46" s="156"/>
      <c r="L46" s="157"/>
    </row>
    <row r="47" spans="1:12" s="161" customFormat="1" ht="30.75" customHeight="1" thickBot="1" x14ac:dyDescent="0.2">
      <c r="A47" s="330"/>
      <c r="B47" s="331"/>
      <c r="C47" s="331"/>
      <c r="D47" s="332"/>
      <c r="E47" s="333"/>
      <c r="F47" s="334"/>
      <c r="G47" s="158"/>
      <c r="H47" s="159"/>
      <c r="I47" s="333"/>
      <c r="J47" s="334"/>
      <c r="K47" s="158"/>
      <c r="L47" s="160"/>
    </row>
    <row r="48" spans="1:12" s="161" customFormat="1" ht="30.75" hidden="1" customHeight="1" x14ac:dyDescent="0.15">
      <c r="A48" s="330" t="s">
        <v>262</v>
      </c>
      <c r="B48" s="331"/>
      <c r="C48" s="331"/>
      <c r="D48" s="332"/>
      <c r="E48" s="333">
        <f>E9</f>
        <v>0</v>
      </c>
      <c r="F48" s="334"/>
      <c r="G48" s="158">
        <v>0</v>
      </c>
      <c r="H48" s="159">
        <v>0</v>
      </c>
      <c r="I48" s="333">
        <f>E9</f>
        <v>0</v>
      </c>
      <c r="J48" s="334"/>
      <c r="K48" s="158">
        <v>0</v>
      </c>
      <c r="L48" s="160">
        <v>0</v>
      </c>
    </row>
    <row r="49" spans="1:7" s="486" customFormat="1" ht="4.5" customHeight="1" x14ac:dyDescent="0.15"/>
    <row r="50" spans="1:7" s="486" customFormat="1" ht="11.4" customHeight="1" x14ac:dyDescent="0.15"/>
    <row r="51" spans="1:7" s="163" customFormat="1" ht="16.2" x14ac:dyDescent="0.15">
      <c r="C51" s="162" t="s">
        <v>263</v>
      </c>
    </row>
    <row r="52" spans="1:7" s="165" customFormat="1" ht="14.4" x14ac:dyDescent="0.15">
      <c r="C52" s="164" t="s">
        <v>264</v>
      </c>
    </row>
    <row r="53" spans="1:7" s="165" customFormat="1" ht="16.2" x14ac:dyDescent="0.15">
      <c r="A53" s="196" t="s">
        <v>276</v>
      </c>
      <c r="B53" s="196"/>
      <c r="D53" s="168" t="s">
        <v>265</v>
      </c>
      <c r="E53" s="169" t="s">
        <v>270</v>
      </c>
    </row>
    <row r="54" spans="1:7" s="165" customFormat="1" ht="16.2" x14ac:dyDescent="0.15">
      <c r="A54" s="196" t="s">
        <v>276</v>
      </c>
      <c r="B54" s="196"/>
      <c r="D54" s="168" t="s">
        <v>266</v>
      </c>
      <c r="E54" s="169" t="s">
        <v>268</v>
      </c>
    </row>
    <row r="55" spans="1:7" s="167" customFormat="1" ht="14.4" x14ac:dyDescent="0.15">
      <c r="A55" s="197" t="s">
        <v>276</v>
      </c>
      <c r="B55" s="197"/>
      <c r="D55" s="335" t="s">
        <v>267</v>
      </c>
      <c r="E55" s="335"/>
      <c r="F55" s="166" t="s">
        <v>269</v>
      </c>
    </row>
    <row r="56" spans="1:7" s="486" customFormat="1" ht="16.2" x14ac:dyDescent="0.15">
      <c r="A56" s="195" t="s">
        <v>277</v>
      </c>
      <c r="B56" s="195"/>
      <c r="D56" s="168" t="s">
        <v>265</v>
      </c>
      <c r="E56" s="169" t="s">
        <v>288</v>
      </c>
      <c r="F56" s="165"/>
    </row>
    <row r="57" spans="1:7" s="486" customFormat="1" ht="16.2" x14ac:dyDescent="0.15">
      <c r="A57" s="195" t="s">
        <v>277</v>
      </c>
      <c r="B57" s="195"/>
      <c r="D57" s="168" t="s">
        <v>266</v>
      </c>
      <c r="E57" s="169" t="s">
        <v>271</v>
      </c>
      <c r="F57" s="165"/>
    </row>
    <row r="58" spans="1:7" ht="14.4" x14ac:dyDescent="0.15">
      <c r="A58" s="195" t="s">
        <v>277</v>
      </c>
      <c r="B58" s="195"/>
      <c r="D58" s="335" t="s">
        <v>267</v>
      </c>
      <c r="E58" s="335"/>
      <c r="F58" s="166" t="s">
        <v>273</v>
      </c>
      <c r="G58" s="166"/>
    </row>
    <row r="59" spans="1:7" ht="14.4" x14ac:dyDescent="0.15">
      <c r="D59" s="259"/>
      <c r="E59" s="259"/>
      <c r="F59" s="166"/>
      <c r="G59" s="486"/>
    </row>
  </sheetData>
  <mergeCells count="31">
    <mergeCell ref="C26:D26"/>
    <mergeCell ref="I26:J26"/>
    <mergeCell ref="A1:C1"/>
    <mergeCell ref="A2:D2"/>
    <mergeCell ref="A3:E3"/>
    <mergeCell ref="C4:D4"/>
    <mergeCell ref="H4:L4"/>
    <mergeCell ref="H7:I7"/>
    <mergeCell ref="J7:L7"/>
    <mergeCell ref="E10:K10"/>
    <mergeCell ref="C7:G7"/>
    <mergeCell ref="H2:L2"/>
    <mergeCell ref="H1:L1"/>
    <mergeCell ref="H3:L3"/>
    <mergeCell ref="I47:J47"/>
    <mergeCell ref="C28:D28"/>
    <mergeCell ref="I28:J28"/>
    <mergeCell ref="C30:D30"/>
    <mergeCell ref="I30:J30"/>
    <mergeCell ref="I37:J37"/>
    <mergeCell ref="A43:D43"/>
    <mergeCell ref="A44:D44"/>
    <mergeCell ref="A45:D45"/>
    <mergeCell ref="A46:D46"/>
    <mergeCell ref="A47:D47"/>
    <mergeCell ref="E47:F47"/>
    <mergeCell ref="A48:D48"/>
    <mergeCell ref="E48:F48"/>
    <mergeCell ref="I48:J48"/>
    <mergeCell ref="D55:E55"/>
    <mergeCell ref="D58:E58"/>
  </mergeCells>
  <phoneticPr fontId="7"/>
  <pageMargins left="1.1599999999999999" right="0.15748031496062992" top="0.5" bottom="0.45" header="0.15748031496062992" footer="0.19685039370078741"/>
  <pageSetup paperSize="9" scale="79" orientation="portrait" verticalDpi="300" r:id="rId1"/>
  <headerFooter alignWithMargins="0">
    <oddFooter>&amp;L&amp;10&amp;A&amp;C&amp;10 4/6&amp;R&amp;10&amp;F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LIST!$E$5:$E$61</xm:f>
          </x14:formula1>
          <xm:sqref>H2:L2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38"/>
  <sheetViews>
    <sheetView zoomScaleNormal="100" workbookViewId="0">
      <selection activeCell="A8" sqref="A8:P8"/>
    </sheetView>
  </sheetViews>
  <sheetFormatPr defaultColWidth="9" defaultRowHeight="16.2" customHeight="1" x14ac:dyDescent="0.2"/>
  <cols>
    <col min="1" max="2" width="8" style="271" customWidth="1"/>
    <col min="3" max="15" width="7.59765625" style="271" customWidth="1"/>
    <col min="16" max="16" width="7.59765625" style="280" customWidth="1"/>
    <col min="17" max="17" width="9" style="280"/>
    <col min="18" max="18" width="9" style="281"/>
    <col min="19" max="16384" width="9" style="280"/>
  </cols>
  <sheetData>
    <row r="1" spans="1:18" s="262" customFormat="1" ht="16.2" customHeight="1" thickBot="1" x14ac:dyDescent="0.2">
      <c r="A1" s="430">
        <f>[1]R08総括表!I1-1969</f>
        <v>57</v>
      </c>
      <c r="B1" s="430"/>
      <c r="C1" s="29" t="s">
        <v>228</v>
      </c>
      <c r="D1" s="29"/>
      <c r="E1" s="29"/>
      <c r="F1" s="431" t="s">
        <v>349</v>
      </c>
      <c r="G1" s="431"/>
      <c r="H1" s="260">
        <f>[1]R08総括表!I1</f>
        <v>2026</v>
      </c>
      <c r="I1" s="29" t="s">
        <v>55</v>
      </c>
      <c r="J1" s="261" t="s">
        <v>242</v>
      </c>
      <c r="K1" s="351" t="s">
        <v>293</v>
      </c>
      <c r="L1" s="351"/>
      <c r="M1" s="351"/>
      <c r="N1" s="351"/>
      <c r="O1" s="351"/>
      <c r="P1" s="351"/>
      <c r="R1" s="263"/>
    </row>
    <row r="2" spans="1:18" s="266" customFormat="1" ht="16.2" customHeight="1" x14ac:dyDescent="0.25">
      <c r="A2" s="178"/>
      <c r="B2" s="178"/>
      <c r="C2" s="178"/>
      <c r="D2" s="178"/>
      <c r="E2" s="178"/>
      <c r="F2" s="178"/>
      <c r="G2" s="178"/>
      <c r="H2" s="386" t="s">
        <v>375</v>
      </c>
      <c r="I2" s="386"/>
      <c r="J2" s="386"/>
      <c r="K2" s="387" t="str">
        <f>IF('R08総括表'!H2="","",'R08総括表'!H2)</f>
        <v/>
      </c>
      <c r="L2" s="388"/>
      <c r="M2" s="388"/>
      <c r="N2" s="388"/>
      <c r="O2" s="388"/>
      <c r="P2" s="389"/>
      <c r="Q2" s="264"/>
      <c r="R2" s="265"/>
    </row>
    <row r="3" spans="1:18" s="44" customFormat="1" ht="16.2" customHeight="1" thickBot="1" x14ac:dyDescent="0.2">
      <c r="A3" s="267" t="s">
        <v>350</v>
      </c>
      <c r="B3" s="27"/>
      <c r="C3" s="2"/>
      <c r="D3" s="2"/>
      <c r="F3" s="28"/>
      <c r="G3" s="28"/>
      <c r="H3" s="386"/>
      <c r="I3" s="386"/>
      <c r="J3" s="386"/>
      <c r="K3" s="390"/>
      <c r="L3" s="391"/>
      <c r="M3" s="391"/>
      <c r="N3" s="391"/>
      <c r="O3" s="391"/>
      <c r="P3" s="392"/>
      <c r="R3" s="268"/>
    </row>
    <row r="4" spans="1:18" s="7" customFormat="1" ht="16.2" customHeight="1" x14ac:dyDescent="0.15">
      <c r="A4" s="381" t="s">
        <v>401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6"/>
      <c r="R4" s="268"/>
    </row>
    <row r="5" spans="1:18" s="7" customFormat="1" ht="16.2" customHeight="1" x14ac:dyDescent="0.15">
      <c r="A5" s="381" t="s">
        <v>506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6"/>
      <c r="R5" s="268"/>
    </row>
    <row r="6" spans="1:18" s="7" customFormat="1" ht="16.2" customHeight="1" x14ac:dyDescent="0.15">
      <c r="A6" s="381" t="s">
        <v>402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6"/>
      <c r="R6" s="268"/>
    </row>
    <row r="7" spans="1:18" s="7" customFormat="1" ht="16.2" customHeight="1" x14ac:dyDescent="0.15">
      <c r="A7" s="381" t="s">
        <v>505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6"/>
      <c r="R7" s="268"/>
    </row>
    <row r="8" spans="1:18" s="7" customFormat="1" ht="16.2" customHeight="1" x14ac:dyDescent="0.15">
      <c r="A8" s="381" t="s">
        <v>403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6"/>
      <c r="R8" s="268"/>
    </row>
    <row r="9" spans="1:18" s="7" customFormat="1" ht="4.8" customHeight="1" thickBot="1" x14ac:dyDescent="0.25">
      <c r="A9" s="2"/>
      <c r="B9" s="11"/>
      <c r="C9" s="269" ph="1"/>
      <c r="D9" s="269" ph="1"/>
      <c r="E9" s="12"/>
      <c r="F9" s="12"/>
      <c r="G9" s="12"/>
      <c r="H9" s="269"/>
      <c r="I9" s="12"/>
      <c r="J9" s="12"/>
      <c r="K9" s="12"/>
      <c r="L9" s="12"/>
      <c r="M9" s="12"/>
      <c r="N9" s="12"/>
      <c r="O9" s="12"/>
      <c r="P9" s="6"/>
      <c r="Q9" s="6"/>
      <c r="R9" s="268"/>
    </row>
    <row r="10" spans="1:18" s="271" customFormat="1" ht="16.2" customHeight="1" thickBot="1" x14ac:dyDescent="0.25">
      <c r="A10" s="270" t="s">
        <v>351</v>
      </c>
      <c r="B10" s="269"/>
      <c r="E10" s="269"/>
      <c r="F10" s="269"/>
      <c r="G10" s="269"/>
      <c r="H10" s="269"/>
      <c r="I10" s="269"/>
      <c r="J10" s="269"/>
      <c r="K10" s="269"/>
      <c r="O10" s="352" t="s">
        <v>250</v>
      </c>
      <c r="P10" s="353"/>
      <c r="R10" s="268"/>
    </row>
    <row r="11" spans="1:18" s="44" customFormat="1" ht="16.2" customHeight="1" thickBot="1" x14ac:dyDescent="0.2">
      <c r="A11" s="381" t="s">
        <v>404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2"/>
      <c r="O11" s="402" t="s">
        <v>352</v>
      </c>
      <c r="P11" s="403"/>
      <c r="R11" s="268"/>
    </row>
    <row r="12" spans="1:18" s="271" customFormat="1" ht="16.2" customHeight="1" x14ac:dyDescent="0.2">
      <c r="A12" s="383" t="s">
        <v>405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R12" s="268"/>
    </row>
    <row r="13" spans="1:18" s="271" customFormat="1" ht="16.2" customHeight="1" x14ac:dyDescent="0.2">
      <c r="A13" s="383" t="s">
        <v>406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R13" s="268"/>
    </row>
    <row r="14" spans="1:18" s="271" customFormat="1" ht="7.2" customHeight="1" x14ac:dyDescent="0.2">
      <c r="A14" s="269"/>
      <c r="B14" s="269"/>
      <c r="C14" s="269" ph="1"/>
      <c r="D14" s="269" ph="1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R14" s="268"/>
    </row>
    <row r="15" spans="1:18" s="266" customFormat="1" ht="16.2" customHeight="1" x14ac:dyDescent="0.25">
      <c r="A15" s="60" t="s">
        <v>353</v>
      </c>
      <c r="B15" s="48"/>
      <c r="C15" s="48"/>
      <c r="D15" s="48"/>
      <c r="E15" s="48"/>
      <c r="F15" s="51"/>
      <c r="G15" s="51"/>
      <c r="H15" s="51"/>
      <c r="I15" s="51"/>
      <c r="J15" s="51"/>
      <c r="K15" s="51"/>
      <c r="L15" s="175"/>
      <c r="M15" s="175"/>
      <c r="N15" s="175"/>
      <c r="O15" s="61"/>
      <c r="P15" s="183"/>
      <c r="Q15" s="264"/>
      <c r="R15" s="265"/>
    </row>
    <row r="16" spans="1:18" s="266" customFormat="1" ht="16.2" customHeight="1" x14ac:dyDescent="0.25">
      <c r="A16" s="62"/>
      <c r="B16" s="272" t="s">
        <v>186</v>
      </c>
      <c r="C16" s="273" t="s">
        <v>187</v>
      </c>
      <c r="D16" s="273" t="s">
        <v>188</v>
      </c>
      <c r="E16" s="274" t="s">
        <v>354</v>
      </c>
      <c r="F16" s="274" t="s">
        <v>355</v>
      </c>
      <c r="G16" s="274" t="s">
        <v>356</v>
      </c>
      <c r="H16" s="274" t="s">
        <v>357</v>
      </c>
      <c r="I16" s="274" t="s">
        <v>358</v>
      </c>
      <c r="J16" s="274" t="s">
        <v>359</v>
      </c>
      <c r="K16" s="274" t="s">
        <v>360</v>
      </c>
      <c r="L16" s="274" t="s">
        <v>361</v>
      </c>
      <c r="M16" s="274" t="s">
        <v>362</v>
      </c>
      <c r="N16" s="274" t="s">
        <v>376</v>
      </c>
      <c r="O16" s="275" t="s">
        <v>363</v>
      </c>
      <c r="P16" s="275" t="s">
        <v>6</v>
      </c>
      <c r="Q16" s="264"/>
      <c r="R16" s="265"/>
    </row>
    <row r="17" spans="1:18" s="266" customFormat="1" ht="16.2" customHeight="1" x14ac:dyDescent="0.25">
      <c r="A17" s="272" t="s">
        <v>7</v>
      </c>
      <c r="B17" s="276" t="str">
        <f>IF($K$2="","",COUNTIF($B$24:$B$53,$A$17&amp;B16))</f>
        <v/>
      </c>
      <c r="C17" s="276" t="str">
        <f t="shared" ref="C17:N17" si="0">IF($K$2="","",COUNTIF($B$24:$B$53,$A$17&amp;C16))</f>
        <v/>
      </c>
      <c r="D17" s="276" t="str">
        <f t="shared" si="0"/>
        <v/>
      </c>
      <c r="E17" s="276" t="str">
        <f t="shared" si="0"/>
        <v/>
      </c>
      <c r="F17" s="276" t="str">
        <f t="shared" si="0"/>
        <v/>
      </c>
      <c r="G17" s="276" t="str">
        <f t="shared" si="0"/>
        <v/>
      </c>
      <c r="H17" s="276" t="str">
        <f t="shared" si="0"/>
        <v/>
      </c>
      <c r="I17" s="276" t="str">
        <f t="shared" si="0"/>
        <v/>
      </c>
      <c r="J17" s="276" t="str">
        <f t="shared" si="0"/>
        <v/>
      </c>
      <c r="K17" s="276" t="str">
        <f t="shared" si="0"/>
        <v/>
      </c>
      <c r="L17" s="276" t="str">
        <f t="shared" si="0"/>
        <v/>
      </c>
      <c r="M17" s="276" t="str">
        <f t="shared" si="0"/>
        <v/>
      </c>
      <c r="N17" s="276" t="str">
        <f t="shared" si="0"/>
        <v/>
      </c>
      <c r="O17" s="276" t="str">
        <f>IF(K2="","",SUM(B17:N17))</f>
        <v/>
      </c>
      <c r="P17" s="404" t="str">
        <f>IF(K2="","",SUM(O17+O18))</f>
        <v/>
      </c>
      <c r="Q17" s="264"/>
      <c r="R17" s="265"/>
    </row>
    <row r="18" spans="1:18" s="266" customFormat="1" ht="16.2" customHeight="1" x14ac:dyDescent="0.25">
      <c r="A18" s="272" t="s">
        <v>8</v>
      </c>
      <c r="B18" s="276" t="str">
        <f>IF($K$2="","",COUNTIF($B$24:$B$53,$A$18&amp;B16))</f>
        <v/>
      </c>
      <c r="C18" s="276" t="str">
        <f t="shared" ref="C18:D18" si="1">IF($K$2="","",COUNTIF($B$24:$B$53,$A$18&amp;C16))</f>
        <v/>
      </c>
      <c r="D18" s="276" t="str">
        <f t="shared" si="1"/>
        <v/>
      </c>
      <c r="E18" s="277"/>
      <c r="F18" s="276" t="str">
        <f>IF($K$2="","",COUNTIF($B$24:$B$53,$A$18&amp;F16))</f>
        <v/>
      </c>
      <c r="G18" s="276" t="str">
        <f t="shared" ref="G18:L18" si="2">IF($K$2="","",COUNTIF($B$24:$B$53,$A$18&amp;G16))</f>
        <v/>
      </c>
      <c r="H18" s="276" t="str">
        <f t="shared" si="2"/>
        <v/>
      </c>
      <c r="I18" s="276" t="str">
        <f t="shared" si="2"/>
        <v/>
      </c>
      <c r="J18" s="276" t="str">
        <f t="shared" si="2"/>
        <v/>
      </c>
      <c r="K18" s="276" t="str">
        <f t="shared" si="2"/>
        <v/>
      </c>
      <c r="L18" s="276" t="str">
        <f t="shared" si="2"/>
        <v/>
      </c>
      <c r="M18" s="277"/>
      <c r="N18" s="277"/>
      <c r="O18" s="276" t="str">
        <f>IF(K2="","",SUM(B18:M18))</f>
        <v/>
      </c>
      <c r="P18" s="404"/>
      <c r="Q18" s="264"/>
      <c r="R18" s="265"/>
    </row>
    <row r="19" spans="1:18" s="266" customFormat="1" ht="16.2" customHeight="1" thickBot="1" x14ac:dyDescent="0.3">
      <c r="A19" s="183"/>
      <c r="B19" s="183"/>
      <c r="C19" s="183"/>
      <c r="D19" s="178"/>
      <c r="E19" s="178"/>
      <c r="F19" s="178"/>
      <c r="G19" s="178"/>
      <c r="H19" s="178"/>
      <c r="I19" s="178"/>
      <c r="J19" s="178"/>
      <c r="K19" s="249"/>
      <c r="L19" s="178"/>
      <c r="M19" s="183"/>
      <c r="N19" s="183"/>
      <c r="O19" s="183"/>
      <c r="P19" s="183"/>
      <c r="Q19" s="264"/>
      <c r="R19" s="265"/>
    </row>
    <row r="20" spans="1:18" ht="16.2" customHeight="1" x14ac:dyDescent="0.2">
      <c r="A20" s="405" t="s">
        <v>28</v>
      </c>
      <c r="B20" s="384" t="s">
        <v>308</v>
      </c>
      <c r="C20" s="408" t="s">
        <v>35</v>
      </c>
      <c r="D20" s="409"/>
      <c r="E20" s="414" t="s">
        <v>498</v>
      </c>
      <c r="F20" s="415"/>
      <c r="G20" s="278" t="s">
        <v>172</v>
      </c>
      <c r="H20" s="279" t="s">
        <v>364</v>
      </c>
      <c r="I20" s="420" t="s">
        <v>365</v>
      </c>
      <c r="J20" s="421"/>
      <c r="K20" s="421"/>
      <c r="L20" s="422"/>
      <c r="M20" s="423" t="s">
        <v>366</v>
      </c>
      <c r="N20" s="424"/>
      <c r="O20" s="424"/>
      <c r="P20" s="425"/>
    </row>
    <row r="21" spans="1:18" ht="16.2" customHeight="1" x14ac:dyDescent="0.2">
      <c r="A21" s="406"/>
      <c r="B21" s="385"/>
      <c r="C21" s="410"/>
      <c r="D21" s="411"/>
      <c r="E21" s="416"/>
      <c r="F21" s="417"/>
      <c r="G21" s="282" t="s">
        <v>411</v>
      </c>
      <c r="H21" s="283"/>
      <c r="I21" s="426" t="s">
        <v>407</v>
      </c>
      <c r="J21" s="427"/>
      <c r="K21" s="428" t="s">
        <v>408</v>
      </c>
      <c r="L21" s="429"/>
      <c r="M21" s="284"/>
      <c r="N21" s="298"/>
      <c r="O21" s="285"/>
      <c r="P21" s="286"/>
    </row>
    <row r="22" spans="1:18" ht="16.2" customHeight="1" x14ac:dyDescent="0.2">
      <c r="A22" s="407"/>
      <c r="B22" s="312" t="s">
        <v>410</v>
      </c>
      <c r="C22" s="412"/>
      <c r="D22" s="413"/>
      <c r="E22" s="418"/>
      <c r="F22" s="419"/>
      <c r="G22" s="312" t="s">
        <v>410</v>
      </c>
      <c r="H22" s="287" t="s">
        <v>367</v>
      </c>
      <c r="I22" s="396" t="s">
        <v>409</v>
      </c>
      <c r="J22" s="397"/>
      <c r="K22" s="398" t="s">
        <v>409</v>
      </c>
      <c r="L22" s="399"/>
      <c r="M22" s="288"/>
      <c r="N22" s="289"/>
      <c r="O22" s="289"/>
      <c r="P22" s="290"/>
    </row>
    <row r="23" spans="1:18" ht="16.2" customHeight="1" x14ac:dyDescent="0.2">
      <c r="A23" s="299" t="s">
        <v>278</v>
      </c>
      <c r="B23" s="300" t="str">
        <f>LIST!AH6</f>
        <v>男子Ａ級</v>
      </c>
      <c r="C23" s="400" t="s">
        <v>31</v>
      </c>
      <c r="D23" s="401"/>
      <c r="E23" s="400" t="s">
        <v>33</v>
      </c>
      <c r="F23" s="401"/>
      <c r="G23" s="301" t="s">
        <v>32</v>
      </c>
      <c r="H23" s="301" ph="1">
        <v>1952</v>
      </c>
      <c r="I23" s="326" t="s">
        <v>501</v>
      </c>
      <c r="J23" s="327" t="s">
        <v>502</v>
      </c>
      <c r="K23" s="328" t="s">
        <v>503</v>
      </c>
      <c r="L23" s="329" t="s">
        <v>504</v>
      </c>
      <c r="M23" s="393" t="s">
        <v>368</v>
      </c>
      <c r="N23" s="394"/>
      <c r="O23" s="394"/>
      <c r="P23" s="395"/>
      <c r="R23" s="291"/>
    </row>
    <row r="24" spans="1:18" s="266" customFormat="1" ht="18" customHeight="1" x14ac:dyDescent="0.25">
      <c r="A24" s="292">
        <v>1</v>
      </c>
      <c r="B24" s="293"/>
      <c r="C24" s="374"/>
      <c r="D24" s="375"/>
      <c r="E24" s="376"/>
      <c r="F24" s="377"/>
      <c r="G24" s="294"/>
      <c r="H24" s="295"/>
      <c r="I24" s="228"/>
      <c r="J24" s="219"/>
      <c r="K24" s="222"/>
      <c r="L24" s="211"/>
      <c r="M24" s="378"/>
      <c r="N24" s="379"/>
      <c r="O24" s="379"/>
      <c r="P24" s="380"/>
      <c r="R24" s="268"/>
    </row>
    <row r="25" spans="1:18" s="266" customFormat="1" ht="18" customHeight="1" x14ac:dyDescent="0.25">
      <c r="A25" s="292">
        <f>A24+1</f>
        <v>2</v>
      </c>
      <c r="B25" s="293"/>
      <c r="C25" s="374"/>
      <c r="D25" s="375"/>
      <c r="E25" s="376"/>
      <c r="F25" s="377"/>
      <c r="G25" s="294"/>
      <c r="H25" s="295"/>
      <c r="I25" s="228"/>
      <c r="J25" s="219"/>
      <c r="K25" s="222"/>
      <c r="L25" s="211"/>
      <c r="M25" s="378"/>
      <c r="N25" s="379"/>
      <c r="O25" s="379"/>
      <c r="P25" s="380"/>
      <c r="R25" s="268"/>
    </row>
    <row r="26" spans="1:18" s="266" customFormat="1" ht="18" customHeight="1" x14ac:dyDescent="0.25">
      <c r="A26" s="292">
        <f t="shared" ref="A26:A89" si="3">A25+1</f>
        <v>3</v>
      </c>
      <c r="B26" s="293"/>
      <c r="C26" s="374"/>
      <c r="D26" s="375"/>
      <c r="E26" s="376"/>
      <c r="F26" s="377"/>
      <c r="G26" s="294"/>
      <c r="H26" s="295"/>
      <c r="I26" s="228"/>
      <c r="J26" s="219"/>
      <c r="K26" s="222"/>
      <c r="L26" s="211"/>
      <c r="M26" s="378"/>
      <c r="N26" s="379"/>
      <c r="O26" s="379"/>
      <c r="P26" s="380"/>
      <c r="R26" s="268"/>
    </row>
    <row r="27" spans="1:18" s="266" customFormat="1" ht="18" customHeight="1" x14ac:dyDescent="0.25">
      <c r="A27" s="292">
        <f t="shared" si="3"/>
        <v>4</v>
      </c>
      <c r="B27" s="293"/>
      <c r="C27" s="374"/>
      <c r="D27" s="375"/>
      <c r="E27" s="376"/>
      <c r="F27" s="377"/>
      <c r="G27" s="294"/>
      <c r="H27" s="295"/>
      <c r="I27" s="228"/>
      <c r="J27" s="219"/>
      <c r="K27" s="222"/>
      <c r="L27" s="211"/>
      <c r="M27" s="378"/>
      <c r="N27" s="379"/>
      <c r="O27" s="379"/>
      <c r="P27" s="380"/>
      <c r="R27" s="268"/>
    </row>
    <row r="28" spans="1:18" s="266" customFormat="1" ht="18" customHeight="1" x14ac:dyDescent="0.25">
      <c r="A28" s="292">
        <f t="shared" si="3"/>
        <v>5</v>
      </c>
      <c r="B28" s="293"/>
      <c r="C28" s="374"/>
      <c r="D28" s="375"/>
      <c r="E28" s="376"/>
      <c r="F28" s="377"/>
      <c r="G28" s="294"/>
      <c r="H28" s="295"/>
      <c r="I28" s="228"/>
      <c r="J28" s="219"/>
      <c r="K28" s="222"/>
      <c r="L28" s="211"/>
      <c r="M28" s="378"/>
      <c r="N28" s="379"/>
      <c r="O28" s="379"/>
      <c r="P28" s="380"/>
      <c r="R28" s="268"/>
    </row>
    <row r="29" spans="1:18" s="266" customFormat="1" ht="18" customHeight="1" x14ac:dyDescent="0.25">
      <c r="A29" s="292">
        <f t="shared" si="3"/>
        <v>6</v>
      </c>
      <c r="B29" s="293"/>
      <c r="C29" s="374"/>
      <c r="D29" s="375"/>
      <c r="E29" s="376"/>
      <c r="F29" s="377"/>
      <c r="G29" s="294"/>
      <c r="H29" s="295"/>
      <c r="I29" s="228"/>
      <c r="J29" s="219"/>
      <c r="K29" s="222"/>
      <c r="L29" s="211"/>
      <c r="M29" s="378"/>
      <c r="N29" s="379"/>
      <c r="O29" s="379"/>
      <c r="P29" s="380"/>
      <c r="R29" s="268"/>
    </row>
    <row r="30" spans="1:18" s="266" customFormat="1" ht="18" customHeight="1" x14ac:dyDescent="0.25">
      <c r="A30" s="292">
        <f t="shared" si="3"/>
        <v>7</v>
      </c>
      <c r="B30" s="293"/>
      <c r="C30" s="374"/>
      <c r="D30" s="375"/>
      <c r="E30" s="376"/>
      <c r="F30" s="377"/>
      <c r="G30" s="294"/>
      <c r="H30" s="295"/>
      <c r="I30" s="228"/>
      <c r="J30" s="219"/>
      <c r="K30" s="222"/>
      <c r="L30" s="211"/>
      <c r="M30" s="378"/>
      <c r="N30" s="379"/>
      <c r="O30" s="379"/>
      <c r="P30" s="380"/>
      <c r="R30" s="268"/>
    </row>
    <row r="31" spans="1:18" s="266" customFormat="1" ht="18" customHeight="1" x14ac:dyDescent="0.25">
      <c r="A31" s="292">
        <f t="shared" si="3"/>
        <v>8</v>
      </c>
      <c r="B31" s="293"/>
      <c r="C31" s="374"/>
      <c r="D31" s="375"/>
      <c r="E31" s="376"/>
      <c r="F31" s="377"/>
      <c r="G31" s="294"/>
      <c r="H31" s="295"/>
      <c r="I31" s="228"/>
      <c r="J31" s="219"/>
      <c r="K31" s="222"/>
      <c r="L31" s="211"/>
      <c r="M31" s="378"/>
      <c r="N31" s="379"/>
      <c r="O31" s="379"/>
      <c r="P31" s="380"/>
      <c r="R31" s="268"/>
    </row>
    <row r="32" spans="1:18" s="266" customFormat="1" ht="18" customHeight="1" x14ac:dyDescent="0.25">
      <c r="A32" s="292">
        <f t="shared" si="3"/>
        <v>9</v>
      </c>
      <c r="B32" s="293"/>
      <c r="C32" s="374"/>
      <c r="D32" s="375"/>
      <c r="E32" s="376"/>
      <c r="F32" s="377"/>
      <c r="G32" s="294"/>
      <c r="H32" s="295"/>
      <c r="I32" s="228"/>
      <c r="J32" s="219"/>
      <c r="K32" s="222"/>
      <c r="L32" s="211"/>
      <c r="M32" s="378"/>
      <c r="N32" s="379"/>
      <c r="O32" s="379"/>
      <c r="P32" s="380"/>
      <c r="R32" s="268"/>
    </row>
    <row r="33" spans="1:18" s="266" customFormat="1" ht="18" customHeight="1" x14ac:dyDescent="0.25">
      <c r="A33" s="292">
        <f t="shared" si="3"/>
        <v>10</v>
      </c>
      <c r="B33" s="293"/>
      <c r="C33" s="374"/>
      <c r="D33" s="375"/>
      <c r="E33" s="376"/>
      <c r="F33" s="377"/>
      <c r="G33" s="294"/>
      <c r="H33" s="295"/>
      <c r="I33" s="228"/>
      <c r="J33" s="219"/>
      <c r="K33" s="222"/>
      <c r="L33" s="211"/>
      <c r="M33" s="378"/>
      <c r="N33" s="379"/>
      <c r="O33" s="379"/>
      <c r="P33" s="380"/>
      <c r="R33" s="268"/>
    </row>
    <row r="34" spans="1:18" s="266" customFormat="1" ht="18" customHeight="1" x14ac:dyDescent="0.25">
      <c r="A34" s="292">
        <f t="shared" si="3"/>
        <v>11</v>
      </c>
      <c r="B34" s="293"/>
      <c r="C34" s="374"/>
      <c r="D34" s="375"/>
      <c r="E34" s="376"/>
      <c r="F34" s="377"/>
      <c r="G34" s="294"/>
      <c r="H34" s="295"/>
      <c r="I34" s="228"/>
      <c r="J34" s="219"/>
      <c r="K34" s="222"/>
      <c r="L34" s="211"/>
      <c r="M34" s="378"/>
      <c r="N34" s="379"/>
      <c r="O34" s="379"/>
      <c r="P34" s="380"/>
      <c r="R34" s="268"/>
    </row>
    <row r="35" spans="1:18" s="266" customFormat="1" ht="18" customHeight="1" x14ac:dyDescent="0.25">
      <c r="A35" s="292">
        <f t="shared" si="3"/>
        <v>12</v>
      </c>
      <c r="B35" s="293"/>
      <c r="C35" s="374"/>
      <c r="D35" s="375"/>
      <c r="E35" s="376"/>
      <c r="F35" s="377"/>
      <c r="G35" s="294"/>
      <c r="H35" s="295"/>
      <c r="I35" s="228"/>
      <c r="J35" s="219"/>
      <c r="K35" s="222"/>
      <c r="L35" s="211"/>
      <c r="M35" s="378"/>
      <c r="N35" s="379"/>
      <c r="O35" s="379"/>
      <c r="P35" s="380"/>
      <c r="R35" s="268"/>
    </row>
    <row r="36" spans="1:18" s="266" customFormat="1" ht="18" customHeight="1" x14ac:dyDescent="0.25">
      <c r="A36" s="292">
        <f t="shared" si="3"/>
        <v>13</v>
      </c>
      <c r="B36" s="293"/>
      <c r="C36" s="374"/>
      <c r="D36" s="375"/>
      <c r="E36" s="376"/>
      <c r="F36" s="377"/>
      <c r="G36" s="294"/>
      <c r="H36" s="295"/>
      <c r="I36" s="228"/>
      <c r="J36" s="219"/>
      <c r="K36" s="222"/>
      <c r="L36" s="211"/>
      <c r="M36" s="378"/>
      <c r="N36" s="379"/>
      <c r="O36" s="379"/>
      <c r="P36" s="380"/>
      <c r="R36" s="268"/>
    </row>
    <row r="37" spans="1:18" s="266" customFormat="1" ht="18" customHeight="1" x14ac:dyDescent="0.25">
      <c r="A37" s="292">
        <f t="shared" si="3"/>
        <v>14</v>
      </c>
      <c r="B37" s="293"/>
      <c r="C37" s="374"/>
      <c r="D37" s="375"/>
      <c r="E37" s="376"/>
      <c r="F37" s="377"/>
      <c r="G37" s="294"/>
      <c r="H37" s="295"/>
      <c r="I37" s="228"/>
      <c r="J37" s="219"/>
      <c r="K37" s="222"/>
      <c r="L37" s="211"/>
      <c r="M37" s="378"/>
      <c r="N37" s="379"/>
      <c r="O37" s="379"/>
      <c r="P37" s="380"/>
      <c r="R37" s="268"/>
    </row>
    <row r="38" spans="1:18" s="266" customFormat="1" ht="18" customHeight="1" x14ac:dyDescent="0.25">
      <c r="A38" s="292">
        <f t="shared" si="3"/>
        <v>15</v>
      </c>
      <c r="B38" s="293"/>
      <c r="C38" s="374"/>
      <c r="D38" s="375"/>
      <c r="E38" s="376"/>
      <c r="F38" s="377"/>
      <c r="G38" s="294"/>
      <c r="H38" s="295"/>
      <c r="I38" s="228"/>
      <c r="J38" s="219"/>
      <c r="K38" s="222"/>
      <c r="L38" s="211"/>
      <c r="M38" s="378"/>
      <c r="N38" s="379"/>
      <c r="O38" s="379"/>
      <c r="P38" s="380"/>
      <c r="R38" s="268"/>
    </row>
    <row r="39" spans="1:18" s="266" customFormat="1" ht="18" customHeight="1" x14ac:dyDescent="0.25">
      <c r="A39" s="292">
        <f t="shared" si="3"/>
        <v>16</v>
      </c>
      <c r="B39" s="293"/>
      <c r="C39" s="374"/>
      <c r="D39" s="375"/>
      <c r="E39" s="376"/>
      <c r="F39" s="377"/>
      <c r="G39" s="294"/>
      <c r="H39" s="295"/>
      <c r="I39" s="228"/>
      <c r="J39" s="219"/>
      <c r="K39" s="222"/>
      <c r="L39" s="211"/>
      <c r="M39" s="378"/>
      <c r="N39" s="379"/>
      <c r="O39" s="379"/>
      <c r="P39" s="380"/>
      <c r="R39" s="268"/>
    </row>
    <row r="40" spans="1:18" s="266" customFormat="1" ht="18" customHeight="1" x14ac:dyDescent="0.25">
      <c r="A40" s="292">
        <f t="shared" si="3"/>
        <v>17</v>
      </c>
      <c r="B40" s="293"/>
      <c r="C40" s="374"/>
      <c r="D40" s="375"/>
      <c r="E40" s="376"/>
      <c r="F40" s="377"/>
      <c r="G40" s="294"/>
      <c r="H40" s="295"/>
      <c r="I40" s="228"/>
      <c r="J40" s="219"/>
      <c r="K40" s="222"/>
      <c r="L40" s="211"/>
      <c r="M40" s="378"/>
      <c r="N40" s="379"/>
      <c r="O40" s="379"/>
      <c r="P40" s="380"/>
      <c r="R40" s="268"/>
    </row>
    <row r="41" spans="1:18" s="266" customFormat="1" ht="18" customHeight="1" x14ac:dyDescent="0.25">
      <c r="A41" s="292">
        <f t="shared" si="3"/>
        <v>18</v>
      </c>
      <c r="B41" s="293"/>
      <c r="C41" s="374"/>
      <c r="D41" s="375"/>
      <c r="E41" s="376"/>
      <c r="F41" s="377"/>
      <c r="G41" s="294"/>
      <c r="H41" s="295"/>
      <c r="I41" s="228"/>
      <c r="J41" s="219"/>
      <c r="K41" s="222"/>
      <c r="L41" s="211"/>
      <c r="M41" s="378"/>
      <c r="N41" s="379"/>
      <c r="O41" s="379"/>
      <c r="P41" s="380"/>
      <c r="R41" s="268"/>
    </row>
    <row r="42" spans="1:18" s="266" customFormat="1" ht="18" customHeight="1" x14ac:dyDescent="0.25">
      <c r="A42" s="292">
        <f t="shared" si="3"/>
        <v>19</v>
      </c>
      <c r="B42" s="293"/>
      <c r="C42" s="374"/>
      <c r="D42" s="375"/>
      <c r="E42" s="376"/>
      <c r="F42" s="377"/>
      <c r="G42" s="294"/>
      <c r="H42" s="295"/>
      <c r="I42" s="228"/>
      <c r="J42" s="219"/>
      <c r="K42" s="222"/>
      <c r="L42" s="211"/>
      <c r="M42" s="378"/>
      <c r="N42" s="379"/>
      <c r="O42" s="379"/>
      <c r="P42" s="380"/>
      <c r="R42" s="268"/>
    </row>
    <row r="43" spans="1:18" s="266" customFormat="1" ht="18" customHeight="1" x14ac:dyDescent="0.25">
      <c r="A43" s="292">
        <f t="shared" si="3"/>
        <v>20</v>
      </c>
      <c r="B43" s="293"/>
      <c r="C43" s="374"/>
      <c r="D43" s="375"/>
      <c r="E43" s="376"/>
      <c r="F43" s="377"/>
      <c r="G43" s="294"/>
      <c r="H43" s="295"/>
      <c r="I43" s="228"/>
      <c r="J43" s="219"/>
      <c r="K43" s="222"/>
      <c r="L43" s="211"/>
      <c r="M43" s="378"/>
      <c r="N43" s="379"/>
      <c r="O43" s="379"/>
      <c r="P43" s="380"/>
      <c r="R43" s="268"/>
    </row>
    <row r="44" spans="1:18" s="266" customFormat="1" ht="18" customHeight="1" x14ac:dyDescent="0.25">
      <c r="A44" s="292">
        <f t="shared" si="3"/>
        <v>21</v>
      </c>
      <c r="B44" s="293"/>
      <c r="C44" s="374"/>
      <c r="D44" s="375"/>
      <c r="E44" s="376"/>
      <c r="F44" s="377"/>
      <c r="G44" s="294"/>
      <c r="H44" s="295"/>
      <c r="I44" s="228"/>
      <c r="J44" s="219"/>
      <c r="K44" s="222"/>
      <c r="L44" s="211"/>
      <c r="M44" s="378"/>
      <c r="N44" s="379"/>
      <c r="O44" s="379"/>
      <c r="P44" s="380"/>
      <c r="R44" s="268"/>
    </row>
    <row r="45" spans="1:18" s="266" customFormat="1" ht="18" customHeight="1" x14ac:dyDescent="0.25">
      <c r="A45" s="292">
        <f t="shared" si="3"/>
        <v>22</v>
      </c>
      <c r="B45" s="293"/>
      <c r="C45" s="374"/>
      <c r="D45" s="375"/>
      <c r="E45" s="376"/>
      <c r="F45" s="377"/>
      <c r="G45" s="294"/>
      <c r="H45" s="295"/>
      <c r="I45" s="228"/>
      <c r="J45" s="219"/>
      <c r="K45" s="222"/>
      <c r="L45" s="211"/>
      <c r="M45" s="378"/>
      <c r="N45" s="379"/>
      <c r="O45" s="379"/>
      <c r="P45" s="380"/>
      <c r="R45" s="268"/>
    </row>
    <row r="46" spans="1:18" s="266" customFormat="1" ht="18" customHeight="1" x14ac:dyDescent="0.25">
      <c r="A46" s="292">
        <f t="shared" si="3"/>
        <v>23</v>
      </c>
      <c r="B46" s="293"/>
      <c r="C46" s="374"/>
      <c r="D46" s="375"/>
      <c r="E46" s="376"/>
      <c r="F46" s="377"/>
      <c r="G46" s="294"/>
      <c r="H46" s="295"/>
      <c r="I46" s="228"/>
      <c r="J46" s="219"/>
      <c r="K46" s="222"/>
      <c r="L46" s="211"/>
      <c r="M46" s="378"/>
      <c r="N46" s="379"/>
      <c r="O46" s="379"/>
      <c r="P46" s="380"/>
      <c r="R46" s="265"/>
    </row>
    <row r="47" spans="1:18" s="266" customFormat="1" ht="18" customHeight="1" x14ac:dyDescent="0.25">
      <c r="A47" s="292">
        <f t="shared" si="3"/>
        <v>24</v>
      </c>
      <c r="B47" s="293"/>
      <c r="C47" s="374"/>
      <c r="D47" s="375"/>
      <c r="E47" s="376"/>
      <c r="F47" s="377"/>
      <c r="G47" s="294"/>
      <c r="H47" s="295"/>
      <c r="I47" s="228"/>
      <c r="J47" s="219"/>
      <c r="K47" s="222"/>
      <c r="L47" s="211"/>
      <c r="M47" s="378"/>
      <c r="N47" s="379"/>
      <c r="O47" s="379"/>
      <c r="P47" s="380"/>
      <c r="R47" s="265"/>
    </row>
    <row r="48" spans="1:18" s="266" customFormat="1" ht="18" customHeight="1" x14ac:dyDescent="0.25">
      <c r="A48" s="292">
        <f t="shared" si="3"/>
        <v>25</v>
      </c>
      <c r="B48" s="293"/>
      <c r="C48" s="374"/>
      <c r="D48" s="375"/>
      <c r="E48" s="376"/>
      <c r="F48" s="377"/>
      <c r="G48" s="294"/>
      <c r="H48" s="295"/>
      <c r="I48" s="228"/>
      <c r="J48" s="219"/>
      <c r="K48" s="222"/>
      <c r="L48" s="211"/>
      <c r="M48" s="378"/>
      <c r="N48" s="379"/>
      <c r="O48" s="379"/>
      <c r="P48" s="380"/>
      <c r="R48" s="265"/>
    </row>
    <row r="49" spans="1:18" s="266" customFormat="1" ht="18" customHeight="1" x14ac:dyDescent="0.25">
      <c r="A49" s="292">
        <f t="shared" si="3"/>
        <v>26</v>
      </c>
      <c r="B49" s="293"/>
      <c r="C49" s="374"/>
      <c r="D49" s="375"/>
      <c r="E49" s="376"/>
      <c r="F49" s="377"/>
      <c r="G49" s="294"/>
      <c r="H49" s="295"/>
      <c r="I49" s="228"/>
      <c r="J49" s="219"/>
      <c r="K49" s="222"/>
      <c r="L49" s="211"/>
      <c r="M49" s="378"/>
      <c r="N49" s="379"/>
      <c r="O49" s="379"/>
      <c r="P49" s="380"/>
      <c r="R49" s="265"/>
    </row>
    <row r="50" spans="1:18" s="266" customFormat="1" ht="18" customHeight="1" x14ac:dyDescent="0.25">
      <c r="A50" s="292">
        <f t="shared" si="3"/>
        <v>27</v>
      </c>
      <c r="B50" s="293"/>
      <c r="C50" s="374"/>
      <c r="D50" s="375"/>
      <c r="E50" s="376"/>
      <c r="F50" s="377"/>
      <c r="G50" s="294"/>
      <c r="H50" s="295"/>
      <c r="I50" s="228"/>
      <c r="J50" s="219"/>
      <c r="K50" s="222"/>
      <c r="L50" s="211"/>
      <c r="M50" s="378"/>
      <c r="N50" s="379"/>
      <c r="O50" s="379"/>
      <c r="P50" s="380"/>
      <c r="R50" s="265"/>
    </row>
    <row r="51" spans="1:18" s="266" customFormat="1" ht="18" customHeight="1" x14ac:dyDescent="0.25">
      <c r="A51" s="292">
        <f t="shared" si="3"/>
        <v>28</v>
      </c>
      <c r="B51" s="293"/>
      <c r="C51" s="374"/>
      <c r="D51" s="375"/>
      <c r="E51" s="376"/>
      <c r="F51" s="377"/>
      <c r="G51" s="294"/>
      <c r="H51" s="295"/>
      <c r="I51" s="228"/>
      <c r="J51" s="219"/>
      <c r="K51" s="222"/>
      <c r="L51" s="211"/>
      <c r="M51" s="378"/>
      <c r="N51" s="379"/>
      <c r="O51" s="379"/>
      <c r="P51" s="380"/>
      <c r="R51" s="265"/>
    </row>
    <row r="52" spans="1:18" s="266" customFormat="1" ht="18" customHeight="1" x14ac:dyDescent="0.25">
      <c r="A52" s="292">
        <f t="shared" si="3"/>
        <v>29</v>
      </c>
      <c r="B52" s="293"/>
      <c r="C52" s="374"/>
      <c r="D52" s="375"/>
      <c r="E52" s="376"/>
      <c r="F52" s="377"/>
      <c r="G52" s="294"/>
      <c r="H52" s="295"/>
      <c r="I52" s="228"/>
      <c r="J52" s="219"/>
      <c r="K52" s="222"/>
      <c r="L52" s="211"/>
      <c r="M52" s="378"/>
      <c r="N52" s="379"/>
      <c r="O52" s="379"/>
      <c r="P52" s="380"/>
      <c r="R52" s="265"/>
    </row>
    <row r="53" spans="1:18" s="266" customFormat="1" ht="18" customHeight="1" x14ac:dyDescent="0.25">
      <c r="A53" s="292">
        <f t="shared" si="3"/>
        <v>30</v>
      </c>
      <c r="B53" s="293"/>
      <c r="C53" s="374"/>
      <c r="D53" s="375"/>
      <c r="E53" s="376"/>
      <c r="F53" s="377"/>
      <c r="G53" s="294"/>
      <c r="H53" s="295"/>
      <c r="I53" s="228"/>
      <c r="J53" s="219"/>
      <c r="K53" s="222"/>
      <c r="L53" s="211"/>
      <c r="M53" s="378"/>
      <c r="N53" s="379"/>
      <c r="O53" s="379"/>
      <c r="P53" s="380"/>
      <c r="R53" s="265"/>
    </row>
    <row r="54" spans="1:18" s="44" customFormat="1" ht="18" customHeight="1" x14ac:dyDescent="0.15">
      <c r="A54" s="292">
        <f t="shared" si="3"/>
        <v>31</v>
      </c>
      <c r="B54" s="293"/>
      <c r="C54" s="374"/>
      <c r="D54" s="375"/>
      <c r="E54" s="376"/>
      <c r="F54" s="377"/>
      <c r="G54" s="294"/>
      <c r="H54" s="295"/>
      <c r="I54" s="228"/>
      <c r="J54" s="219"/>
      <c r="K54" s="222"/>
      <c r="L54" s="211"/>
      <c r="M54" s="378"/>
      <c r="N54" s="379"/>
      <c r="O54" s="379"/>
      <c r="P54" s="380"/>
      <c r="R54" s="268"/>
    </row>
    <row r="55" spans="1:18" s="271" customFormat="1" ht="18" customHeight="1" x14ac:dyDescent="0.2">
      <c r="A55" s="292">
        <f t="shared" si="3"/>
        <v>32</v>
      </c>
      <c r="B55" s="293"/>
      <c r="C55" s="374"/>
      <c r="D55" s="375"/>
      <c r="E55" s="376"/>
      <c r="F55" s="377"/>
      <c r="G55" s="294"/>
      <c r="H55" s="295"/>
      <c r="I55" s="228"/>
      <c r="J55" s="219"/>
      <c r="K55" s="222"/>
      <c r="L55" s="211"/>
      <c r="M55" s="378"/>
      <c r="N55" s="379"/>
      <c r="O55" s="379"/>
      <c r="P55" s="380"/>
      <c r="R55" s="268"/>
    </row>
    <row r="56" spans="1:18" s="271" customFormat="1" ht="18" customHeight="1" x14ac:dyDescent="0.2">
      <c r="A56" s="292">
        <f t="shared" si="3"/>
        <v>33</v>
      </c>
      <c r="B56" s="293"/>
      <c r="C56" s="374"/>
      <c r="D56" s="375"/>
      <c r="E56" s="376"/>
      <c r="F56" s="377"/>
      <c r="G56" s="294"/>
      <c r="H56" s="295"/>
      <c r="I56" s="228"/>
      <c r="J56" s="219"/>
      <c r="K56" s="222"/>
      <c r="L56" s="211"/>
      <c r="M56" s="378"/>
      <c r="N56" s="379"/>
      <c r="O56" s="379"/>
      <c r="P56" s="380"/>
      <c r="R56" s="268"/>
    </row>
    <row r="57" spans="1:18" ht="18" customHeight="1" x14ac:dyDescent="0.2">
      <c r="A57" s="292">
        <f t="shared" si="3"/>
        <v>34</v>
      </c>
      <c r="B57" s="293"/>
      <c r="C57" s="374"/>
      <c r="D57" s="375"/>
      <c r="E57" s="376"/>
      <c r="F57" s="377"/>
      <c r="G57" s="294"/>
      <c r="H57" s="295"/>
      <c r="I57" s="228"/>
      <c r="J57" s="219"/>
      <c r="K57" s="222"/>
      <c r="L57" s="211"/>
      <c r="M57" s="378"/>
      <c r="N57" s="379"/>
      <c r="O57" s="379"/>
      <c r="P57" s="380"/>
      <c r="R57" s="268"/>
    </row>
    <row r="58" spans="1:18" ht="18" customHeight="1" x14ac:dyDescent="0.2">
      <c r="A58" s="292">
        <f t="shared" si="3"/>
        <v>35</v>
      </c>
      <c r="B58" s="293"/>
      <c r="C58" s="374"/>
      <c r="D58" s="375"/>
      <c r="E58" s="376"/>
      <c r="F58" s="377"/>
      <c r="G58" s="294"/>
      <c r="H58" s="295"/>
      <c r="I58" s="228"/>
      <c r="J58" s="219"/>
      <c r="K58" s="222"/>
      <c r="L58" s="211"/>
      <c r="M58" s="378"/>
      <c r="N58" s="379"/>
      <c r="O58" s="379"/>
      <c r="P58" s="380"/>
      <c r="R58" s="268"/>
    </row>
    <row r="59" spans="1:18" ht="18" customHeight="1" x14ac:dyDescent="0.2">
      <c r="A59" s="292">
        <f t="shared" si="3"/>
        <v>36</v>
      </c>
      <c r="B59" s="293"/>
      <c r="C59" s="374"/>
      <c r="D59" s="375"/>
      <c r="E59" s="376"/>
      <c r="F59" s="377"/>
      <c r="G59" s="294"/>
      <c r="H59" s="295"/>
      <c r="I59" s="228"/>
      <c r="J59" s="219"/>
      <c r="K59" s="222"/>
      <c r="L59" s="211"/>
      <c r="M59" s="378"/>
      <c r="N59" s="379"/>
      <c r="O59" s="379"/>
      <c r="P59" s="380"/>
      <c r="R59" s="268"/>
    </row>
    <row r="60" spans="1:18" s="271" customFormat="1" ht="18" customHeight="1" x14ac:dyDescent="0.2">
      <c r="A60" s="292">
        <f t="shared" si="3"/>
        <v>37</v>
      </c>
      <c r="B60" s="293"/>
      <c r="C60" s="374"/>
      <c r="D60" s="375"/>
      <c r="E60" s="376"/>
      <c r="F60" s="377"/>
      <c r="G60" s="294"/>
      <c r="H60" s="295"/>
      <c r="I60" s="228"/>
      <c r="J60" s="219"/>
      <c r="K60" s="222"/>
      <c r="L60" s="211"/>
      <c r="M60" s="378"/>
      <c r="N60" s="379"/>
      <c r="O60" s="379"/>
      <c r="P60" s="380"/>
      <c r="R60" s="268"/>
    </row>
    <row r="61" spans="1:18" s="271" customFormat="1" ht="18" customHeight="1" x14ac:dyDescent="0.2">
      <c r="A61" s="292">
        <f t="shared" si="3"/>
        <v>38</v>
      </c>
      <c r="B61" s="293"/>
      <c r="C61" s="374"/>
      <c r="D61" s="375"/>
      <c r="E61" s="376"/>
      <c r="F61" s="377"/>
      <c r="G61" s="294"/>
      <c r="H61" s="295"/>
      <c r="I61" s="228"/>
      <c r="J61" s="219"/>
      <c r="K61" s="222"/>
      <c r="L61" s="211"/>
      <c r="M61" s="378"/>
      <c r="N61" s="379"/>
      <c r="O61" s="379"/>
      <c r="P61" s="380"/>
      <c r="R61" s="268"/>
    </row>
    <row r="62" spans="1:18" s="271" customFormat="1" ht="18" customHeight="1" x14ac:dyDescent="0.2">
      <c r="A62" s="292">
        <f t="shared" si="3"/>
        <v>39</v>
      </c>
      <c r="B62" s="293"/>
      <c r="C62" s="374"/>
      <c r="D62" s="375"/>
      <c r="E62" s="376"/>
      <c r="F62" s="377"/>
      <c r="G62" s="294"/>
      <c r="H62" s="295"/>
      <c r="I62" s="228"/>
      <c r="J62" s="219"/>
      <c r="K62" s="222"/>
      <c r="L62" s="211"/>
      <c r="M62" s="378"/>
      <c r="N62" s="379"/>
      <c r="O62" s="379"/>
      <c r="P62" s="380"/>
      <c r="Q62" s="269"/>
      <c r="R62" s="268"/>
    </row>
    <row r="63" spans="1:18" s="271" customFormat="1" ht="18" customHeight="1" x14ac:dyDescent="0.2">
      <c r="A63" s="292">
        <f t="shared" si="3"/>
        <v>40</v>
      </c>
      <c r="B63" s="293"/>
      <c r="C63" s="374"/>
      <c r="D63" s="375"/>
      <c r="E63" s="376"/>
      <c r="F63" s="377"/>
      <c r="G63" s="294"/>
      <c r="H63" s="295"/>
      <c r="I63" s="228"/>
      <c r="J63" s="219"/>
      <c r="K63" s="222"/>
      <c r="L63" s="211"/>
      <c r="M63" s="378"/>
      <c r="N63" s="379"/>
      <c r="O63" s="379"/>
      <c r="P63" s="380"/>
      <c r="Q63" s="269"/>
      <c r="R63" s="268"/>
    </row>
    <row r="64" spans="1:18" s="271" customFormat="1" ht="18" customHeight="1" x14ac:dyDescent="0.2">
      <c r="A64" s="292">
        <f t="shared" si="3"/>
        <v>41</v>
      </c>
      <c r="B64" s="293"/>
      <c r="C64" s="374"/>
      <c r="D64" s="375"/>
      <c r="E64" s="376"/>
      <c r="F64" s="377"/>
      <c r="G64" s="294"/>
      <c r="H64" s="295"/>
      <c r="I64" s="228"/>
      <c r="J64" s="219"/>
      <c r="K64" s="222"/>
      <c r="L64" s="211"/>
      <c r="M64" s="378"/>
      <c r="N64" s="379"/>
      <c r="O64" s="379"/>
      <c r="P64" s="380"/>
      <c r="Q64" s="269"/>
      <c r="R64" s="268"/>
    </row>
    <row r="65" spans="1:18" ht="18" customHeight="1" x14ac:dyDescent="0.2">
      <c r="A65" s="292">
        <f t="shared" si="3"/>
        <v>42</v>
      </c>
      <c r="B65" s="293"/>
      <c r="C65" s="374"/>
      <c r="D65" s="375"/>
      <c r="E65" s="376"/>
      <c r="F65" s="377"/>
      <c r="G65" s="294"/>
      <c r="H65" s="295"/>
      <c r="I65" s="228"/>
      <c r="J65" s="219"/>
      <c r="K65" s="222"/>
      <c r="L65" s="211"/>
      <c r="M65" s="378"/>
      <c r="N65" s="379"/>
      <c r="O65" s="379"/>
      <c r="P65" s="380"/>
      <c r="Q65" s="264"/>
      <c r="R65" s="268"/>
    </row>
    <row r="66" spans="1:18" s="271" customFormat="1" ht="18" customHeight="1" x14ac:dyDescent="0.2">
      <c r="A66" s="292">
        <f t="shared" si="3"/>
        <v>43</v>
      </c>
      <c r="B66" s="293"/>
      <c r="C66" s="374"/>
      <c r="D66" s="375"/>
      <c r="E66" s="376"/>
      <c r="F66" s="377"/>
      <c r="G66" s="294"/>
      <c r="H66" s="295"/>
      <c r="I66" s="228"/>
      <c r="J66" s="219"/>
      <c r="K66" s="222"/>
      <c r="L66" s="211"/>
      <c r="M66" s="378"/>
      <c r="N66" s="379"/>
      <c r="O66" s="379"/>
      <c r="P66" s="380"/>
      <c r="Q66" s="269"/>
      <c r="R66" s="268"/>
    </row>
    <row r="67" spans="1:18" s="271" customFormat="1" ht="18" customHeight="1" x14ac:dyDescent="0.2">
      <c r="A67" s="292">
        <f t="shared" si="3"/>
        <v>44</v>
      </c>
      <c r="B67" s="293"/>
      <c r="C67" s="374"/>
      <c r="D67" s="375"/>
      <c r="E67" s="376"/>
      <c r="F67" s="377"/>
      <c r="G67" s="294"/>
      <c r="H67" s="295"/>
      <c r="I67" s="228"/>
      <c r="J67" s="219"/>
      <c r="K67" s="222"/>
      <c r="L67" s="211"/>
      <c r="M67" s="378"/>
      <c r="N67" s="379"/>
      <c r="O67" s="379"/>
      <c r="P67" s="380"/>
      <c r="Q67" s="269"/>
      <c r="R67" s="268"/>
    </row>
    <row r="68" spans="1:18" s="271" customFormat="1" ht="18" customHeight="1" x14ac:dyDescent="0.2">
      <c r="A68" s="292">
        <f t="shared" si="3"/>
        <v>45</v>
      </c>
      <c r="B68" s="293"/>
      <c r="C68" s="374"/>
      <c r="D68" s="375"/>
      <c r="E68" s="376"/>
      <c r="F68" s="377"/>
      <c r="G68" s="294"/>
      <c r="H68" s="295"/>
      <c r="I68" s="228"/>
      <c r="J68" s="219"/>
      <c r="K68" s="222"/>
      <c r="L68" s="211"/>
      <c r="M68" s="378"/>
      <c r="N68" s="379"/>
      <c r="O68" s="379"/>
      <c r="P68" s="380"/>
      <c r="Q68" s="269"/>
      <c r="R68" s="268"/>
    </row>
    <row r="69" spans="1:18" s="271" customFormat="1" ht="18" customHeight="1" x14ac:dyDescent="0.2">
      <c r="A69" s="292">
        <f t="shared" si="3"/>
        <v>46</v>
      </c>
      <c r="B69" s="293"/>
      <c r="C69" s="374"/>
      <c r="D69" s="375"/>
      <c r="E69" s="376"/>
      <c r="F69" s="377"/>
      <c r="G69" s="294"/>
      <c r="H69" s="295"/>
      <c r="I69" s="228"/>
      <c r="J69" s="219"/>
      <c r="K69" s="222"/>
      <c r="L69" s="211"/>
      <c r="M69" s="378"/>
      <c r="N69" s="379"/>
      <c r="O69" s="379"/>
      <c r="P69" s="380"/>
      <c r="Q69" s="269"/>
      <c r="R69" s="268"/>
    </row>
    <row r="70" spans="1:18" s="271" customFormat="1" ht="18" customHeight="1" x14ac:dyDescent="0.2">
      <c r="A70" s="292">
        <f t="shared" si="3"/>
        <v>47</v>
      </c>
      <c r="B70" s="293"/>
      <c r="C70" s="374"/>
      <c r="D70" s="375"/>
      <c r="E70" s="376"/>
      <c r="F70" s="377"/>
      <c r="G70" s="294"/>
      <c r="H70" s="295"/>
      <c r="I70" s="228"/>
      <c r="J70" s="219"/>
      <c r="K70" s="222"/>
      <c r="L70" s="211"/>
      <c r="M70" s="378"/>
      <c r="N70" s="379"/>
      <c r="O70" s="379"/>
      <c r="P70" s="380"/>
      <c r="Q70" s="269"/>
      <c r="R70" s="268"/>
    </row>
    <row r="71" spans="1:18" s="271" customFormat="1" ht="18" customHeight="1" x14ac:dyDescent="0.2">
      <c r="A71" s="292">
        <f t="shared" si="3"/>
        <v>48</v>
      </c>
      <c r="B71" s="293"/>
      <c r="C71" s="374"/>
      <c r="D71" s="375"/>
      <c r="E71" s="376"/>
      <c r="F71" s="377"/>
      <c r="G71" s="294"/>
      <c r="H71" s="295"/>
      <c r="I71" s="228"/>
      <c r="J71" s="219"/>
      <c r="K71" s="222"/>
      <c r="L71" s="211"/>
      <c r="M71" s="378"/>
      <c r="N71" s="379"/>
      <c r="O71" s="379"/>
      <c r="P71" s="380"/>
      <c r="Q71" s="269"/>
      <c r="R71" s="268"/>
    </row>
    <row r="72" spans="1:18" s="271" customFormat="1" ht="18" customHeight="1" x14ac:dyDescent="0.2">
      <c r="A72" s="292">
        <f t="shared" si="3"/>
        <v>49</v>
      </c>
      <c r="B72" s="293"/>
      <c r="C72" s="374"/>
      <c r="D72" s="375"/>
      <c r="E72" s="376"/>
      <c r="F72" s="377"/>
      <c r="G72" s="294"/>
      <c r="H72" s="295"/>
      <c r="I72" s="228"/>
      <c r="J72" s="219"/>
      <c r="K72" s="222"/>
      <c r="L72" s="211"/>
      <c r="M72" s="378"/>
      <c r="N72" s="379"/>
      <c r="O72" s="379"/>
      <c r="P72" s="380"/>
      <c r="Q72" s="269"/>
      <c r="R72" s="268"/>
    </row>
    <row r="73" spans="1:18" s="271" customFormat="1" ht="18" customHeight="1" x14ac:dyDescent="0.2">
      <c r="A73" s="292">
        <f t="shared" si="3"/>
        <v>50</v>
      </c>
      <c r="B73" s="293"/>
      <c r="C73" s="374"/>
      <c r="D73" s="375"/>
      <c r="E73" s="376"/>
      <c r="F73" s="377"/>
      <c r="G73" s="294"/>
      <c r="H73" s="295"/>
      <c r="I73" s="228"/>
      <c r="J73" s="219"/>
      <c r="K73" s="222"/>
      <c r="L73" s="211"/>
      <c r="M73" s="378"/>
      <c r="N73" s="379"/>
      <c r="O73" s="379"/>
      <c r="P73" s="380"/>
      <c r="Q73" s="269"/>
      <c r="R73" s="268"/>
    </row>
    <row r="74" spans="1:18" ht="18" customHeight="1" x14ac:dyDescent="0.2">
      <c r="A74" s="292">
        <f t="shared" si="3"/>
        <v>51</v>
      </c>
      <c r="B74" s="293"/>
      <c r="C74" s="374"/>
      <c r="D74" s="375"/>
      <c r="E74" s="376"/>
      <c r="F74" s="377"/>
      <c r="G74" s="294"/>
      <c r="H74" s="295"/>
      <c r="I74" s="228"/>
      <c r="J74" s="219"/>
      <c r="K74" s="222"/>
      <c r="L74" s="211"/>
      <c r="M74" s="378"/>
      <c r="N74" s="379"/>
      <c r="O74" s="379"/>
      <c r="P74" s="380"/>
      <c r="R74" s="268"/>
    </row>
    <row r="75" spans="1:18" ht="18" customHeight="1" x14ac:dyDescent="0.2">
      <c r="A75" s="292">
        <f t="shared" si="3"/>
        <v>52</v>
      </c>
      <c r="B75" s="293"/>
      <c r="C75" s="374"/>
      <c r="D75" s="375"/>
      <c r="E75" s="376"/>
      <c r="F75" s="377"/>
      <c r="G75" s="294"/>
      <c r="H75" s="295"/>
      <c r="I75" s="228"/>
      <c r="J75" s="219"/>
      <c r="K75" s="222"/>
      <c r="L75" s="211"/>
      <c r="M75" s="378"/>
      <c r="N75" s="379"/>
      <c r="O75" s="379"/>
      <c r="P75" s="380"/>
      <c r="R75" s="268"/>
    </row>
    <row r="76" spans="1:18" ht="18" customHeight="1" x14ac:dyDescent="0.2">
      <c r="A76" s="292">
        <f t="shared" si="3"/>
        <v>53</v>
      </c>
      <c r="B76" s="293"/>
      <c r="C76" s="374"/>
      <c r="D76" s="375"/>
      <c r="E76" s="376"/>
      <c r="F76" s="377"/>
      <c r="G76" s="294"/>
      <c r="H76" s="295"/>
      <c r="I76" s="228"/>
      <c r="J76" s="219"/>
      <c r="K76" s="222"/>
      <c r="L76" s="211"/>
      <c r="M76" s="378"/>
      <c r="N76" s="379"/>
      <c r="O76" s="379"/>
      <c r="P76" s="380"/>
      <c r="R76" s="268"/>
    </row>
    <row r="77" spans="1:18" ht="18" customHeight="1" x14ac:dyDescent="0.2">
      <c r="A77" s="292">
        <f t="shared" si="3"/>
        <v>54</v>
      </c>
      <c r="B77" s="293"/>
      <c r="C77" s="374"/>
      <c r="D77" s="375"/>
      <c r="E77" s="376"/>
      <c r="F77" s="377"/>
      <c r="G77" s="294"/>
      <c r="H77" s="295"/>
      <c r="I77" s="228"/>
      <c r="J77" s="219"/>
      <c r="K77" s="222"/>
      <c r="L77" s="211"/>
      <c r="M77" s="378"/>
      <c r="N77" s="379"/>
      <c r="O77" s="379"/>
      <c r="P77" s="380"/>
      <c r="R77" s="268"/>
    </row>
    <row r="78" spans="1:18" ht="18" customHeight="1" x14ac:dyDescent="0.2">
      <c r="A78" s="292">
        <f t="shared" si="3"/>
        <v>55</v>
      </c>
      <c r="B78" s="293"/>
      <c r="C78" s="374"/>
      <c r="D78" s="375"/>
      <c r="E78" s="376"/>
      <c r="F78" s="377"/>
      <c r="G78" s="294"/>
      <c r="H78" s="295"/>
      <c r="I78" s="228"/>
      <c r="J78" s="219"/>
      <c r="K78" s="222"/>
      <c r="L78" s="211"/>
      <c r="M78" s="378"/>
      <c r="N78" s="379"/>
      <c r="O78" s="379"/>
      <c r="P78" s="380"/>
      <c r="R78" s="268"/>
    </row>
    <row r="79" spans="1:18" ht="18" customHeight="1" x14ac:dyDescent="0.2">
      <c r="A79" s="292">
        <f t="shared" si="3"/>
        <v>56</v>
      </c>
      <c r="B79" s="293"/>
      <c r="C79" s="374"/>
      <c r="D79" s="375"/>
      <c r="E79" s="376"/>
      <c r="F79" s="377"/>
      <c r="G79" s="294"/>
      <c r="H79" s="295"/>
      <c r="I79" s="228"/>
      <c r="J79" s="219"/>
      <c r="K79" s="222"/>
      <c r="L79" s="211"/>
      <c r="M79" s="378"/>
      <c r="N79" s="379"/>
      <c r="O79" s="379"/>
      <c r="P79" s="380"/>
      <c r="R79" s="268"/>
    </row>
    <row r="80" spans="1:18" ht="18" customHeight="1" x14ac:dyDescent="0.2">
      <c r="A80" s="292">
        <f t="shared" si="3"/>
        <v>57</v>
      </c>
      <c r="B80" s="293"/>
      <c r="C80" s="374"/>
      <c r="D80" s="375"/>
      <c r="E80" s="376"/>
      <c r="F80" s="377"/>
      <c r="G80" s="294"/>
      <c r="H80" s="295"/>
      <c r="I80" s="228"/>
      <c r="J80" s="219"/>
      <c r="K80" s="222"/>
      <c r="L80" s="211"/>
      <c r="M80" s="378"/>
      <c r="N80" s="379"/>
      <c r="O80" s="379"/>
      <c r="P80" s="380"/>
      <c r="R80" s="268"/>
    </row>
    <row r="81" spans="1:18" s="271" customFormat="1" ht="18" customHeight="1" x14ac:dyDescent="0.2">
      <c r="A81" s="292">
        <f t="shared" si="3"/>
        <v>58</v>
      </c>
      <c r="B81" s="293"/>
      <c r="C81" s="374"/>
      <c r="D81" s="375"/>
      <c r="E81" s="376"/>
      <c r="F81" s="377"/>
      <c r="G81" s="294"/>
      <c r="H81" s="295"/>
      <c r="I81" s="228"/>
      <c r="J81" s="219"/>
      <c r="K81" s="222"/>
      <c r="L81" s="211"/>
      <c r="M81" s="378"/>
      <c r="N81" s="379"/>
      <c r="O81" s="379"/>
      <c r="P81" s="380"/>
      <c r="R81" s="268"/>
    </row>
    <row r="82" spans="1:18" s="271" customFormat="1" ht="18" customHeight="1" x14ac:dyDescent="0.2">
      <c r="A82" s="292">
        <f t="shared" si="3"/>
        <v>59</v>
      </c>
      <c r="B82" s="293"/>
      <c r="C82" s="374"/>
      <c r="D82" s="375"/>
      <c r="E82" s="376"/>
      <c r="F82" s="377"/>
      <c r="G82" s="294"/>
      <c r="H82" s="295"/>
      <c r="I82" s="228"/>
      <c r="J82" s="219"/>
      <c r="K82" s="222"/>
      <c r="L82" s="211"/>
      <c r="M82" s="378"/>
      <c r="N82" s="379"/>
      <c r="O82" s="379"/>
      <c r="P82" s="380"/>
      <c r="R82" s="268"/>
    </row>
    <row r="83" spans="1:18" s="271" customFormat="1" ht="18" customHeight="1" x14ac:dyDescent="0.2">
      <c r="A83" s="292">
        <f t="shared" si="3"/>
        <v>60</v>
      </c>
      <c r="B83" s="293"/>
      <c r="C83" s="374"/>
      <c r="D83" s="375"/>
      <c r="E83" s="376"/>
      <c r="F83" s="377"/>
      <c r="G83" s="294"/>
      <c r="H83" s="295"/>
      <c r="I83" s="228"/>
      <c r="J83" s="219"/>
      <c r="K83" s="222"/>
      <c r="L83" s="211"/>
      <c r="M83" s="378"/>
      <c r="N83" s="379"/>
      <c r="O83" s="379"/>
      <c r="P83" s="380"/>
      <c r="R83" s="268"/>
    </row>
    <row r="84" spans="1:18" s="271" customFormat="1" ht="18" customHeight="1" x14ac:dyDescent="0.2">
      <c r="A84" s="292">
        <f t="shared" si="3"/>
        <v>61</v>
      </c>
      <c r="B84" s="293"/>
      <c r="C84" s="374"/>
      <c r="D84" s="375"/>
      <c r="E84" s="376"/>
      <c r="F84" s="377"/>
      <c r="G84" s="294"/>
      <c r="H84" s="295"/>
      <c r="I84" s="228"/>
      <c r="J84" s="219"/>
      <c r="K84" s="222"/>
      <c r="L84" s="211"/>
      <c r="M84" s="378"/>
      <c r="N84" s="379"/>
      <c r="O84" s="379"/>
      <c r="P84" s="380"/>
      <c r="R84" s="268"/>
    </row>
    <row r="85" spans="1:18" s="271" customFormat="1" ht="18" customHeight="1" x14ac:dyDescent="0.2">
      <c r="A85" s="292">
        <f t="shared" si="3"/>
        <v>62</v>
      </c>
      <c r="B85" s="293"/>
      <c r="C85" s="374"/>
      <c r="D85" s="375"/>
      <c r="E85" s="376"/>
      <c r="F85" s="377"/>
      <c r="G85" s="294"/>
      <c r="H85" s="295"/>
      <c r="I85" s="228"/>
      <c r="J85" s="219"/>
      <c r="K85" s="222"/>
      <c r="L85" s="211"/>
      <c r="M85" s="378"/>
      <c r="N85" s="379"/>
      <c r="O85" s="379"/>
      <c r="P85" s="380"/>
      <c r="R85" s="268"/>
    </row>
    <row r="86" spans="1:18" s="271" customFormat="1" ht="18" customHeight="1" x14ac:dyDescent="0.2">
      <c r="A86" s="292">
        <f t="shared" si="3"/>
        <v>63</v>
      </c>
      <c r="B86" s="293"/>
      <c r="C86" s="374"/>
      <c r="D86" s="375"/>
      <c r="E86" s="376"/>
      <c r="F86" s="377"/>
      <c r="G86" s="294"/>
      <c r="H86" s="295"/>
      <c r="I86" s="228"/>
      <c r="J86" s="219"/>
      <c r="K86" s="222"/>
      <c r="L86" s="211"/>
      <c r="M86" s="378"/>
      <c r="N86" s="379"/>
      <c r="O86" s="379"/>
      <c r="P86" s="380"/>
      <c r="R86" s="268"/>
    </row>
    <row r="87" spans="1:18" s="271" customFormat="1" ht="18" customHeight="1" x14ac:dyDescent="0.2">
      <c r="A87" s="292">
        <f t="shared" si="3"/>
        <v>64</v>
      </c>
      <c r="B87" s="293"/>
      <c r="C87" s="374"/>
      <c r="D87" s="375"/>
      <c r="E87" s="376"/>
      <c r="F87" s="377"/>
      <c r="G87" s="294"/>
      <c r="H87" s="295"/>
      <c r="I87" s="228"/>
      <c r="J87" s="219"/>
      <c r="K87" s="222"/>
      <c r="L87" s="211"/>
      <c r="M87" s="378"/>
      <c r="N87" s="379"/>
      <c r="O87" s="379"/>
      <c r="P87" s="380"/>
      <c r="R87" s="268"/>
    </row>
    <row r="88" spans="1:18" s="271" customFormat="1" ht="18" customHeight="1" x14ac:dyDescent="0.2">
      <c r="A88" s="292">
        <f t="shared" si="3"/>
        <v>65</v>
      </c>
      <c r="B88" s="293"/>
      <c r="C88" s="374"/>
      <c r="D88" s="375"/>
      <c r="E88" s="376"/>
      <c r="F88" s="377"/>
      <c r="G88" s="294"/>
      <c r="H88" s="295"/>
      <c r="I88" s="228"/>
      <c r="J88" s="219"/>
      <c r="K88" s="222"/>
      <c r="L88" s="211"/>
      <c r="M88" s="378"/>
      <c r="N88" s="379"/>
      <c r="O88" s="379"/>
      <c r="P88" s="380"/>
      <c r="R88" s="268"/>
    </row>
    <row r="89" spans="1:18" s="271" customFormat="1" ht="18" customHeight="1" x14ac:dyDescent="0.2">
      <c r="A89" s="292">
        <f t="shared" si="3"/>
        <v>66</v>
      </c>
      <c r="B89" s="293"/>
      <c r="C89" s="374"/>
      <c r="D89" s="375"/>
      <c r="E89" s="376"/>
      <c r="F89" s="377"/>
      <c r="G89" s="294"/>
      <c r="H89" s="295"/>
      <c r="I89" s="228"/>
      <c r="J89" s="219"/>
      <c r="K89" s="222"/>
      <c r="L89" s="211"/>
      <c r="M89" s="378"/>
      <c r="N89" s="379"/>
      <c r="O89" s="379"/>
      <c r="P89" s="380"/>
      <c r="R89" s="268"/>
    </row>
    <row r="90" spans="1:18" s="271" customFormat="1" ht="18" customHeight="1" x14ac:dyDescent="0.2">
      <c r="A90" s="292">
        <f t="shared" ref="A90:A123" si="4">A89+1</f>
        <v>67</v>
      </c>
      <c r="B90" s="293"/>
      <c r="C90" s="374"/>
      <c r="D90" s="375"/>
      <c r="E90" s="376"/>
      <c r="F90" s="377"/>
      <c r="G90" s="294"/>
      <c r="H90" s="295"/>
      <c r="I90" s="228"/>
      <c r="J90" s="219"/>
      <c r="K90" s="222"/>
      <c r="L90" s="211"/>
      <c r="M90" s="378"/>
      <c r="N90" s="379"/>
      <c r="O90" s="379"/>
      <c r="P90" s="380"/>
      <c r="R90" s="268"/>
    </row>
    <row r="91" spans="1:18" s="271" customFormat="1" ht="18" customHeight="1" x14ac:dyDescent="0.2">
      <c r="A91" s="292">
        <f t="shared" si="4"/>
        <v>68</v>
      </c>
      <c r="B91" s="293"/>
      <c r="C91" s="374"/>
      <c r="D91" s="375"/>
      <c r="E91" s="376"/>
      <c r="F91" s="377"/>
      <c r="G91" s="294"/>
      <c r="H91" s="295"/>
      <c r="I91" s="228"/>
      <c r="J91" s="219"/>
      <c r="K91" s="222"/>
      <c r="L91" s="211"/>
      <c r="M91" s="378"/>
      <c r="N91" s="379"/>
      <c r="O91" s="379"/>
      <c r="P91" s="380"/>
      <c r="R91" s="268"/>
    </row>
    <row r="92" spans="1:18" s="271" customFormat="1" ht="18" customHeight="1" x14ac:dyDescent="0.2">
      <c r="A92" s="292">
        <f t="shared" si="4"/>
        <v>69</v>
      </c>
      <c r="B92" s="293"/>
      <c r="C92" s="374"/>
      <c r="D92" s="375"/>
      <c r="E92" s="376"/>
      <c r="F92" s="377"/>
      <c r="G92" s="294"/>
      <c r="H92" s="295"/>
      <c r="I92" s="228"/>
      <c r="J92" s="219"/>
      <c r="K92" s="222"/>
      <c r="L92" s="211"/>
      <c r="M92" s="378"/>
      <c r="N92" s="379"/>
      <c r="O92" s="379"/>
      <c r="P92" s="380"/>
      <c r="R92" s="268"/>
    </row>
    <row r="93" spans="1:18" s="271" customFormat="1" ht="18" customHeight="1" x14ac:dyDescent="0.2">
      <c r="A93" s="292">
        <f t="shared" si="4"/>
        <v>70</v>
      </c>
      <c r="B93" s="293"/>
      <c r="C93" s="374"/>
      <c r="D93" s="375"/>
      <c r="E93" s="376"/>
      <c r="F93" s="377"/>
      <c r="G93" s="294"/>
      <c r="H93" s="295"/>
      <c r="I93" s="228"/>
      <c r="J93" s="219"/>
      <c r="K93" s="222"/>
      <c r="L93" s="211"/>
      <c r="M93" s="378"/>
      <c r="N93" s="379"/>
      <c r="O93" s="379"/>
      <c r="P93" s="380"/>
      <c r="R93" s="268"/>
    </row>
    <row r="94" spans="1:18" s="271" customFormat="1" ht="18" customHeight="1" x14ac:dyDescent="0.2">
      <c r="A94" s="292">
        <f t="shared" si="4"/>
        <v>71</v>
      </c>
      <c r="B94" s="293"/>
      <c r="C94" s="374"/>
      <c r="D94" s="375"/>
      <c r="E94" s="376"/>
      <c r="F94" s="377"/>
      <c r="G94" s="294"/>
      <c r="H94" s="295"/>
      <c r="I94" s="228"/>
      <c r="J94" s="219"/>
      <c r="K94" s="222"/>
      <c r="L94" s="211"/>
      <c r="M94" s="378"/>
      <c r="N94" s="379"/>
      <c r="O94" s="379"/>
      <c r="P94" s="380"/>
      <c r="R94" s="268"/>
    </row>
    <row r="95" spans="1:18" s="271" customFormat="1" ht="18" customHeight="1" x14ac:dyDescent="0.2">
      <c r="A95" s="292">
        <f t="shared" si="4"/>
        <v>72</v>
      </c>
      <c r="B95" s="293"/>
      <c r="C95" s="374"/>
      <c r="D95" s="375"/>
      <c r="E95" s="376"/>
      <c r="F95" s="377"/>
      <c r="G95" s="294"/>
      <c r="H95" s="295"/>
      <c r="I95" s="228"/>
      <c r="J95" s="219"/>
      <c r="K95" s="222"/>
      <c r="L95" s="211"/>
      <c r="M95" s="378"/>
      <c r="N95" s="379"/>
      <c r="O95" s="379"/>
      <c r="P95" s="380"/>
      <c r="R95" s="268"/>
    </row>
    <row r="96" spans="1:18" s="271" customFormat="1" ht="18" customHeight="1" x14ac:dyDescent="0.2">
      <c r="A96" s="292">
        <f t="shared" si="4"/>
        <v>73</v>
      </c>
      <c r="B96" s="293"/>
      <c r="C96" s="374"/>
      <c r="D96" s="375"/>
      <c r="E96" s="376"/>
      <c r="F96" s="377"/>
      <c r="G96" s="294"/>
      <c r="H96" s="295"/>
      <c r="I96" s="228"/>
      <c r="J96" s="219"/>
      <c r="K96" s="222"/>
      <c r="L96" s="211"/>
      <c r="M96" s="378"/>
      <c r="N96" s="379"/>
      <c r="O96" s="379"/>
      <c r="P96" s="380"/>
      <c r="R96" s="268"/>
    </row>
    <row r="97" spans="1:20" s="271" customFormat="1" ht="18" customHeight="1" x14ac:dyDescent="0.2">
      <c r="A97" s="292">
        <f t="shared" si="4"/>
        <v>74</v>
      </c>
      <c r="B97" s="293"/>
      <c r="C97" s="374"/>
      <c r="D97" s="375"/>
      <c r="E97" s="376"/>
      <c r="F97" s="377"/>
      <c r="G97" s="294"/>
      <c r="H97" s="295"/>
      <c r="I97" s="228"/>
      <c r="J97" s="219"/>
      <c r="K97" s="222"/>
      <c r="L97" s="211"/>
      <c r="M97" s="378"/>
      <c r="N97" s="379"/>
      <c r="O97" s="379"/>
      <c r="P97" s="380"/>
      <c r="R97" s="268"/>
    </row>
    <row r="98" spans="1:20" s="271" customFormat="1" ht="18" customHeight="1" x14ac:dyDescent="0.2">
      <c r="A98" s="292">
        <f t="shared" si="4"/>
        <v>75</v>
      </c>
      <c r="B98" s="293"/>
      <c r="C98" s="374"/>
      <c r="D98" s="375"/>
      <c r="E98" s="376"/>
      <c r="F98" s="377"/>
      <c r="G98" s="294"/>
      <c r="H98" s="295"/>
      <c r="I98" s="228"/>
      <c r="J98" s="219"/>
      <c r="K98" s="222"/>
      <c r="L98" s="211"/>
      <c r="M98" s="378"/>
      <c r="N98" s="379"/>
      <c r="O98" s="379"/>
      <c r="P98" s="380"/>
      <c r="R98" s="268"/>
    </row>
    <row r="99" spans="1:20" s="271" customFormat="1" ht="18" customHeight="1" x14ac:dyDescent="0.2">
      <c r="A99" s="292">
        <f t="shared" si="4"/>
        <v>76</v>
      </c>
      <c r="B99" s="293"/>
      <c r="C99" s="374"/>
      <c r="D99" s="375"/>
      <c r="E99" s="376"/>
      <c r="F99" s="377"/>
      <c r="G99" s="294"/>
      <c r="H99" s="295"/>
      <c r="I99" s="228"/>
      <c r="J99" s="219"/>
      <c r="K99" s="222"/>
      <c r="L99" s="211"/>
      <c r="M99" s="378"/>
      <c r="N99" s="379"/>
      <c r="O99" s="379"/>
      <c r="P99" s="380"/>
      <c r="R99" s="268"/>
    </row>
    <row r="100" spans="1:20" s="271" customFormat="1" ht="18" customHeight="1" x14ac:dyDescent="0.2">
      <c r="A100" s="292">
        <f t="shared" si="4"/>
        <v>77</v>
      </c>
      <c r="B100" s="293"/>
      <c r="C100" s="374"/>
      <c r="D100" s="375"/>
      <c r="E100" s="376"/>
      <c r="F100" s="377"/>
      <c r="G100" s="294"/>
      <c r="H100" s="295"/>
      <c r="I100" s="228"/>
      <c r="J100" s="219"/>
      <c r="K100" s="222"/>
      <c r="L100" s="211"/>
      <c r="M100" s="378"/>
      <c r="N100" s="379"/>
      <c r="O100" s="379"/>
      <c r="P100" s="380"/>
      <c r="R100" s="296"/>
    </row>
    <row r="101" spans="1:20" s="271" customFormat="1" ht="18" customHeight="1" x14ac:dyDescent="0.2">
      <c r="A101" s="292">
        <f t="shared" si="4"/>
        <v>78</v>
      </c>
      <c r="B101" s="293"/>
      <c r="C101" s="374"/>
      <c r="D101" s="375"/>
      <c r="E101" s="376"/>
      <c r="F101" s="377"/>
      <c r="G101" s="294"/>
      <c r="H101" s="295"/>
      <c r="I101" s="228"/>
      <c r="J101" s="219"/>
      <c r="K101" s="222"/>
      <c r="L101" s="211"/>
      <c r="M101" s="378"/>
      <c r="N101" s="379"/>
      <c r="O101" s="379"/>
      <c r="P101" s="380"/>
      <c r="R101" s="296"/>
    </row>
    <row r="102" spans="1:20" s="271" customFormat="1" ht="18" customHeight="1" x14ac:dyDescent="0.2">
      <c r="A102" s="292">
        <f t="shared" si="4"/>
        <v>79</v>
      </c>
      <c r="B102" s="293"/>
      <c r="C102" s="374"/>
      <c r="D102" s="375"/>
      <c r="E102" s="376"/>
      <c r="F102" s="377"/>
      <c r="G102" s="294"/>
      <c r="H102" s="295"/>
      <c r="I102" s="228"/>
      <c r="J102" s="219"/>
      <c r="K102" s="222"/>
      <c r="L102" s="211"/>
      <c r="M102" s="378"/>
      <c r="N102" s="379"/>
      <c r="O102" s="379"/>
      <c r="P102" s="380"/>
      <c r="R102" s="281"/>
    </row>
    <row r="103" spans="1:20" ht="18" customHeight="1" x14ac:dyDescent="0.2">
      <c r="A103" s="292">
        <f t="shared" si="4"/>
        <v>80</v>
      </c>
      <c r="B103" s="293"/>
      <c r="C103" s="374"/>
      <c r="D103" s="375"/>
      <c r="E103" s="376"/>
      <c r="F103" s="377"/>
      <c r="G103" s="294"/>
      <c r="H103" s="295"/>
      <c r="I103" s="228"/>
      <c r="J103" s="219"/>
      <c r="K103" s="222"/>
      <c r="L103" s="211"/>
      <c r="M103" s="378"/>
      <c r="N103" s="379"/>
      <c r="O103" s="379"/>
      <c r="P103" s="380"/>
    </row>
    <row r="104" spans="1:20" ht="18" customHeight="1" x14ac:dyDescent="0.2">
      <c r="A104" s="292">
        <f t="shared" si="4"/>
        <v>81</v>
      </c>
      <c r="B104" s="293"/>
      <c r="C104" s="374"/>
      <c r="D104" s="375"/>
      <c r="E104" s="376"/>
      <c r="F104" s="377"/>
      <c r="G104" s="294"/>
      <c r="H104" s="295"/>
      <c r="I104" s="228"/>
      <c r="J104" s="219"/>
      <c r="K104" s="222"/>
      <c r="L104" s="211"/>
      <c r="M104" s="378"/>
      <c r="N104" s="379"/>
      <c r="O104" s="379"/>
      <c r="P104" s="380"/>
    </row>
    <row r="105" spans="1:20" s="271" customFormat="1" ht="18" customHeight="1" x14ac:dyDescent="0.2">
      <c r="A105" s="292">
        <f t="shared" si="4"/>
        <v>82</v>
      </c>
      <c r="B105" s="293"/>
      <c r="C105" s="374"/>
      <c r="D105" s="375"/>
      <c r="E105" s="376"/>
      <c r="F105" s="377"/>
      <c r="G105" s="294"/>
      <c r="H105" s="295"/>
      <c r="I105" s="228"/>
      <c r="J105" s="219"/>
      <c r="K105" s="222"/>
      <c r="L105" s="211"/>
      <c r="M105" s="378"/>
      <c r="N105" s="379"/>
      <c r="O105" s="379"/>
      <c r="P105" s="380"/>
      <c r="Q105" s="280"/>
      <c r="R105" s="281"/>
      <c r="S105" s="280"/>
      <c r="T105" s="280"/>
    </row>
    <row r="106" spans="1:20" s="271" customFormat="1" ht="18" customHeight="1" x14ac:dyDescent="0.2">
      <c r="A106" s="292">
        <f t="shared" si="4"/>
        <v>83</v>
      </c>
      <c r="B106" s="293"/>
      <c r="C106" s="374"/>
      <c r="D106" s="375"/>
      <c r="E106" s="376"/>
      <c r="F106" s="377"/>
      <c r="G106" s="294"/>
      <c r="H106" s="295"/>
      <c r="I106" s="228"/>
      <c r="J106" s="219"/>
      <c r="K106" s="222"/>
      <c r="L106" s="211"/>
      <c r="M106" s="378"/>
      <c r="N106" s="379"/>
      <c r="O106" s="379"/>
      <c r="P106" s="380"/>
      <c r="Q106" s="280"/>
      <c r="R106" s="281"/>
      <c r="S106" s="280"/>
      <c r="T106" s="280"/>
    </row>
    <row r="107" spans="1:20" s="271" customFormat="1" ht="18" customHeight="1" x14ac:dyDescent="0.2">
      <c r="A107" s="292">
        <f t="shared" si="4"/>
        <v>84</v>
      </c>
      <c r="B107" s="293"/>
      <c r="C107" s="374"/>
      <c r="D107" s="375"/>
      <c r="E107" s="376"/>
      <c r="F107" s="377"/>
      <c r="G107" s="294"/>
      <c r="H107" s="295"/>
      <c r="I107" s="228"/>
      <c r="J107" s="219"/>
      <c r="K107" s="222"/>
      <c r="L107" s="211"/>
      <c r="M107" s="378"/>
      <c r="N107" s="379"/>
      <c r="O107" s="379"/>
      <c r="P107" s="380"/>
      <c r="Q107" s="280"/>
      <c r="R107" s="281"/>
      <c r="S107" s="280"/>
      <c r="T107" s="280"/>
    </row>
    <row r="108" spans="1:20" s="271" customFormat="1" ht="18" customHeight="1" x14ac:dyDescent="0.2">
      <c r="A108" s="292">
        <f t="shared" si="4"/>
        <v>85</v>
      </c>
      <c r="B108" s="293"/>
      <c r="C108" s="374"/>
      <c r="D108" s="375"/>
      <c r="E108" s="376"/>
      <c r="F108" s="377"/>
      <c r="G108" s="294"/>
      <c r="H108" s="295"/>
      <c r="I108" s="228"/>
      <c r="J108" s="219"/>
      <c r="K108" s="222"/>
      <c r="L108" s="211"/>
      <c r="M108" s="378"/>
      <c r="N108" s="379"/>
      <c r="O108" s="379"/>
      <c r="P108" s="380"/>
      <c r="Q108" s="280"/>
      <c r="R108" s="281"/>
      <c r="S108" s="280"/>
      <c r="T108" s="280"/>
    </row>
    <row r="109" spans="1:20" s="271" customFormat="1" ht="18" customHeight="1" x14ac:dyDescent="0.2">
      <c r="A109" s="292">
        <f t="shared" si="4"/>
        <v>86</v>
      </c>
      <c r="B109" s="293"/>
      <c r="C109" s="374"/>
      <c r="D109" s="375"/>
      <c r="E109" s="376"/>
      <c r="F109" s="377"/>
      <c r="G109" s="294"/>
      <c r="H109" s="295"/>
      <c r="I109" s="228"/>
      <c r="J109" s="219"/>
      <c r="K109" s="222"/>
      <c r="L109" s="211"/>
      <c r="M109" s="378"/>
      <c r="N109" s="379"/>
      <c r="O109" s="379"/>
      <c r="P109" s="380"/>
      <c r="Q109" s="280"/>
      <c r="R109" s="281"/>
      <c r="S109" s="280"/>
      <c r="T109" s="280"/>
    </row>
    <row r="110" spans="1:20" s="271" customFormat="1" ht="18" customHeight="1" x14ac:dyDescent="0.2">
      <c r="A110" s="292">
        <f t="shared" si="4"/>
        <v>87</v>
      </c>
      <c r="B110" s="293"/>
      <c r="C110" s="374"/>
      <c r="D110" s="375"/>
      <c r="E110" s="376"/>
      <c r="F110" s="377"/>
      <c r="G110" s="294"/>
      <c r="H110" s="295"/>
      <c r="I110" s="228"/>
      <c r="J110" s="219"/>
      <c r="K110" s="222"/>
      <c r="L110" s="211"/>
      <c r="M110" s="378"/>
      <c r="N110" s="379"/>
      <c r="O110" s="379"/>
      <c r="P110" s="380"/>
      <c r="Q110" s="280"/>
      <c r="R110" s="281"/>
      <c r="S110" s="280"/>
      <c r="T110" s="280"/>
    </row>
    <row r="111" spans="1:20" s="271" customFormat="1" ht="18" customHeight="1" x14ac:dyDescent="0.2">
      <c r="A111" s="292">
        <f t="shared" si="4"/>
        <v>88</v>
      </c>
      <c r="B111" s="293"/>
      <c r="C111" s="374"/>
      <c r="D111" s="375"/>
      <c r="E111" s="376"/>
      <c r="F111" s="377"/>
      <c r="G111" s="294"/>
      <c r="H111" s="295"/>
      <c r="I111" s="228"/>
      <c r="J111" s="219"/>
      <c r="K111" s="222"/>
      <c r="L111" s="211"/>
      <c r="M111" s="378"/>
      <c r="N111" s="379"/>
      <c r="O111" s="379"/>
      <c r="P111" s="380"/>
      <c r="Q111" s="280"/>
      <c r="R111" s="281"/>
      <c r="S111" s="280"/>
      <c r="T111" s="280"/>
    </row>
    <row r="112" spans="1:20" s="271" customFormat="1" ht="18" customHeight="1" x14ac:dyDescent="0.2">
      <c r="A112" s="292">
        <f t="shared" si="4"/>
        <v>89</v>
      </c>
      <c r="B112" s="293"/>
      <c r="C112" s="374"/>
      <c r="D112" s="375"/>
      <c r="E112" s="376"/>
      <c r="F112" s="377"/>
      <c r="G112" s="294"/>
      <c r="H112" s="295"/>
      <c r="I112" s="228"/>
      <c r="J112" s="219"/>
      <c r="K112" s="222"/>
      <c r="L112" s="211"/>
      <c r="M112" s="378"/>
      <c r="N112" s="379"/>
      <c r="O112" s="379"/>
      <c r="P112" s="380"/>
      <c r="Q112" s="280"/>
      <c r="R112" s="281"/>
      <c r="S112" s="280"/>
      <c r="T112" s="280"/>
    </row>
    <row r="113" spans="1:20" s="271" customFormat="1" ht="18" customHeight="1" x14ac:dyDescent="0.2">
      <c r="A113" s="292">
        <f t="shared" si="4"/>
        <v>90</v>
      </c>
      <c r="B113" s="293"/>
      <c r="C113" s="374"/>
      <c r="D113" s="375"/>
      <c r="E113" s="376"/>
      <c r="F113" s="377"/>
      <c r="G113" s="294"/>
      <c r="H113" s="295"/>
      <c r="I113" s="228"/>
      <c r="J113" s="219"/>
      <c r="K113" s="222"/>
      <c r="L113" s="211"/>
      <c r="M113" s="378"/>
      <c r="N113" s="379"/>
      <c r="O113" s="379"/>
      <c r="P113" s="380"/>
      <c r="Q113" s="280"/>
      <c r="R113" s="281"/>
      <c r="S113" s="280"/>
      <c r="T113" s="280"/>
    </row>
    <row r="114" spans="1:20" s="271" customFormat="1" ht="18" customHeight="1" x14ac:dyDescent="0.2">
      <c r="A114" s="292">
        <f t="shared" si="4"/>
        <v>91</v>
      </c>
      <c r="B114" s="293"/>
      <c r="C114" s="374"/>
      <c r="D114" s="375"/>
      <c r="E114" s="376"/>
      <c r="F114" s="377"/>
      <c r="G114" s="294"/>
      <c r="H114" s="295"/>
      <c r="I114" s="228"/>
      <c r="J114" s="219"/>
      <c r="K114" s="222"/>
      <c r="L114" s="211"/>
      <c r="M114" s="378"/>
      <c r="N114" s="379"/>
      <c r="O114" s="379"/>
      <c r="P114" s="380"/>
      <c r="Q114" s="280"/>
      <c r="R114" s="281"/>
      <c r="S114" s="280"/>
      <c r="T114" s="280"/>
    </row>
    <row r="115" spans="1:20" s="271" customFormat="1" ht="18" customHeight="1" x14ac:dyDescent="0.2">
      <c r="A115" s="292">
        <f t="shared" si="4"/>
        <v>92</v>
      </c>
      <c r="B115" s="293"/>
      <c r="C115" s="374"/>
      <c r="D115" s="375"/>
      <c r="E115" s="376"/>
      <c r="F115" s="377"/>
      <c r="G115" s="294"/>
      <c r="H115" s="295"/>
      <c r="I115" s="228"/>
      <c r="J115" s="219"/>
      <c r="K115" s="222"/>
      <c r="L115" s="211"/>
      <c r="M115" s="378"/>
      <c r="N115" s="379"/>
      <c r="O115" s="379"/>
      <c r="P115" s="380"/>
      <c r="Q115" s="280"/>
      <c r="R115" s="281"/>
      <c r="S115" s="280"/>
      <c r="T115" s="280"/>
    </row>
    <row r="116" spans="1:20" s="271" customFormat="1" ht="18" customHeight="1" x14ac:dyDescent="0.2">
      <c r="A116" s="292">
        <f t="shared" si="4"/>
        <v>93</v>
      </c>
      <c r="B116" s="293"/>
      <c r="C116" s="374"/>
      <c r="D116" s="375"/>
      <c r="E116" s="376"/>
      <c r="F116" s="377"/>
      <c r="G116" s="294"/>
      <c r="H116" s="295"/>
      <c r="I116" s="228"/>
      <c r="J116" s="219"/>
      <c r="K116" s="222"/>
      <c r="L116" s="211"/>
      <c r="M116" s="378"/>
      <c r="N116" s="379"/>
      <c r="O116" s="379"/>
      <c r="P116" s="380"/>
      <c r="Q116" s="280"/>
      <c r="R116" s="281"/>
      <c r="S116" s="280"/>
      <c r="T116" s="280"/>
    </row>
    <row r="117" spans="1:20" s="271" customFormat="1" ht="18" customHeight="1" x14ac:dyDescent="0.2">
      <c r="A117" s="292">
        <f t="shared" si="4"/>
        <v>94</v>
      </c>
      <c r="B117" s="293"/>
      <c r="C117" s="374"/>
      <c r="D117" s="375"/>
      <c r="E117" s="376"/>
      <c r="F117" s="377"/>
      <c r="G117" s="294"/>
      <c r="H117" s="295"/>
      <c r="I117" s="228"/>
      <c r="J117" s="219"/>
      <c r="K117" s="222"/>
      <c r="L117" s="211"/>
      <c r="M117" s="378"/>
      <c r="N117" s="379"/>
      <c r="O117" s="379"/>
      <c r="P117" s="380"/>
      <c r="Q117" s="280"/>
      <c r="R117" s="281"/>
      <c r="S117" s="280"/>
      <c r="T117" s="280"/>
    </row>
    <row r="118" spans="1:20" s="271" customFormat="1" ht="18" customHeight="1" x14ac:dyDescent="0.2">
      <c r="A118" s="292">
        <f t="shared" si="4"/>
        <v>95</v>
      </c>
      <c r="B118" s="293"/>
      <c r="C118" s="374"/>
      <c r="D118" s="375"/>
      <c r="E118" s="376"/>
      <c r="F118" s="377"/>
      <c r="G118" s="294"/>
      <c r="H118" s="295"/>
      <c r="I118" s="228"/>
      <c r="J118" s="219"/>
      <c r="K118" s="222"/>
      <c r="L118" s="211"/>
      <c r="M118" s="378"/>
      <c r="N118" s="379"/>
      <c r="O118" s="379"/>
      <c r="P118" s="380"/>
      <c r="Q118" s="280"/>
      <c r="R118" s="281"/>
      <c r="S118" s="280"/>
      <c r="T118" s="280"/>
    </row>
    <row r="119" spans="1:20" s="271" customFormat="1" ht="18" customHeight="1" x14ac:dyDescent="0.2">
      <c r="A119" s="292">
        <f t="shared" si="4"/>
        <v>96</v>
      </c>
      <c r="B119" s="293"/>
      <c r="C119" s="374"/>
      <c r="D119" s="375"/>
      <c r="E119" s="376"/>
      <c r="F119" s="377"/>
      <c r="G119" s="294"/>
      <c r="H119" s="295"/>
      <c r="I119" s="228"/>
      <c r="J119" s="219"/>
      <c r="K119" s="222"/>
      <c r="L119" s="211"/>
      <c r="M119" s="378"/>
      <c r="N119" s="379"/>
      <c r="O119" s="379"/>
      <c r="P119" s="380"/>
      <c r="Q119" s="280"/>
      <c r="R119" s="281"/>
      <c r="S119" s="280"/>
      <c r="T119" s="280"/>
    </row>
    <row r="120" spans="1:20" s="271" customFormat="1" ht="18" customHeight="1" x14ac:dyDescent="0.2">
      <c r="A120" s="292">
        <f t="shared" si="4"/>
        <v>97</v>
      </c>
      <c r="B120" s="293"/>
      <c r="C120" s="374"/>
      <c r="D120" s="375"/>
      <c r="E120" s="376"/>
      <c r="F120" s="377"/>
      <c r="G120" s="294"/>
      <c r="H120" s="295"/>
      <c r="I120" s="228"/>
      <c r="J120" s="219"/>
      <c r="K120" s="222"/>
      <c r="L120" s="211"/>
      <c r="M120" s="378"/>
      <c r="N120" s="379"/>
      <c r="O120" s="379"/>
      <c r="P120" s="380"/>
      <c r="Q120" s="280"/>
      <c r="R120" s="281"/>
      <c r="S120" s="280"/>
      <c r="T120" s="280"/>
    </row>
    <row r="121" spans="1:20" s="271" customFormat="1" ht="18" customHeight="1" x14ac:dyDescent="0.2">
      <c r="A121" s="292">
        <f t="shared" si="4"/>
        <v>98</v>
      </c>
      <c r="B121" s="293"/>
      <c r="C121" s="374"/>
      <c r="D121" s="375"/>
      <c r="E121" s="376"/>
      <c r="F121" s="377"/>
      <c r="G121" s="294"/>
      <c r="H121" s="295"/>
      <c r="I121" s="228"/>
      <c r="J121" s="219"/>
      <c r="K121" s="222"/>
      <c r="L121" s="211"/>
      <c r="M121" s="378"/>
      <c r="N121" s="379"/>
      <c r="O121" s="379"/>
      <c r="P121" s="380"/>
      <c r="Q121" s="280"/>
      <c r="R121" s="281"/>
      <c r="S121" s="280"/>
      <c r="T121" s="280"/>
    </row>
    <row r="122" spans="1:20" s="271" customFormat="1" ht="18" customHeight="1" x14ac:dyDescent="0.2">
      <c r="A122" s="292">
        <f t="shared" si="4"/>
        <v>99</v>
      </c>
      <c r="B122" s="293"/>
      <c r="C122" s="374"/>
      <c r="D122" s="375"/>
      <c r="E122" s="376"/>
      <c r="F122" s="377"/>
      <c r="G122" s="294"/>
      <c r="H122" s="295"/>
      <c r="I122" s="228"/>
      <c r="J122" s="219"/>
      <c r="K122" s="222"/>
      <c r="L122" s="211"/>
      <c r="M122" s="378"/>
      <c r="N122" s="379"/>
      <c r="O122" s="379"/>
      <c r="P122" s="380"/>
      <c r="Q122" s="280"/>
      <c r="R122" s="281"/>
      <c r="S122" s="280"/>
      <c r="T122" s="280"/>
    </row>
    <row r="123" spans="1:20" s="271" customFormat="1" ht="18" customHeight="1" x14ac:dyDescent="0.2">
      <c r="A123" s="292">
        <f t="shared" si="4"/>
        <v>100</v>
      </c>
      <c r="B123" s="293"/>
      <c r="C123" s="374"/>
      <c r="D123" s="375"/>
      <c r="E123" s="376"/>
      <c r="F123" s="377"/>
      <c r="G123" s="294"/>
      <c r="H123" s="295"/>
      <c r="I123" s="228"/>
      <c r="J123" s="219"/>
      <c r="K123" s="222"/>
      <c r="L123" s="211"/>
      <c r="M123" s="378"/>
      <c r="N123" s="379"/>
      <c r="O123" s="379"/>
      <c r="P123" s="380"/>
      <c r="Q123" s="280"/>
      <c r="R123" s="281"/>
      <c r="S123" s="280"/>
      <c r="T123" s="280"/>
    </row>
    <row r="124" spans="1:20" s="271" customFormat="1" ht="16.2" customHeight="1" x14ac:dyDescent="0.2">
      <c r="C124" s="271" ph="1"/>
      <c r="D124" s="271" ph="1"/>
      <c r="P124" s="280"/>
      <c r="Q124" s="280"/>
      <c r="R124" s="281"/>
      <c r="S124" s="280"/>
      <c r="T124" s="280"/>
    </row>
    <row r="125" spans="1:20" s="271" customFormat="1" ht="16.2" customHeight="1" x14ac:dyDescent="0.2">
      <c r="C125" s="271" ph="1"/>
      <c r="D125" s="271" ph="1"/>
      <c r="P125" s="280"/>
      <c r="Q125" s="280"/>
      <c r="R125" s="281"/>
      <c r="S125" s="280"/>
      <c r="T125" s="280"/>
    </row>
    <row r="126" spans="1:20" s="271" customFormat="1" ht="16.2" customHeight="1" x14ac:dyDescent="0.2">
      <c r="C126" s="271" ph="1"/>
      <c r="D126" s="271" ph="1"/>
      <c r="P126" s="280"/>
      <c r="Q126" s="280"/>
      <c r="R126" s="281"/>
      <c r="S126" s="280"/>
      <c r="T126" s="280"/>
    </row>
    <row r="127" spans="1:20" s="271" customFormat="1" ht="16.2" customHeight="1" x14ac:dyDescent="0.2">
      <c r="C127" s="271" ph="1"/>
      <c r="D127" s="271" ph="1"/>
      <c r="P127" s="280"/>
      <c r="Q127" s="280"/>
      <c r="R127" s="281"/>
      <c r="S127" s="280"/>
      <c r="T127" s="280"/>
    </row>
    <row r="128" spans="1:20" ht="16.2" customHeight="1" x14ac:dyDescent="0.2">
      <c r="C128" s="271" ph="1"/>
      <c r="D128" s="271" ph="1"/>
    </row>
    <row r="129" spans="3:4" ht="16.2" customHeight="1" x14ac:dyDescent="0.2">
      <c r="C129" s="271" ph="1"/>
      <c r="D129" s="271" ph="1"/>
    </row>
    <row r="130" spans="3:4" ht="16.2" customHeight="1" x14ac:dyDescent="0.2">
      <c r="C130" s="271" ph="1"/>
      <c r="D130" s="271" ph="1"/>
    </row>
    <row r="131" spans="3:4" ht="16.2" customHeight="1" x14ac:dyDescent="0.2">
      <c r="C131" s="271" ph="1"/>
      <c r="D131" s="271" ph="1"/>
    </row>
    <row r="132" spans="3:4" ht="16.2" customHeight="1" x14ac:dyDescent="0.2">
      <c r="C132" s="271" ph="1"/>
      <c r="D132" s="271" ph="1"/>
    </row>
    <row r="133" spans="3:4" ht="16.2" customHeight="1" x14ac:dyDescent="0.2">
      <c r="C133" s="271" ph="1"/>
      <c r="D133" s="271" ph="1"/>
    </row>
    <row r="134" spans="3:4" ht="16.2" customHeight="1" x14ac:dyDescent="0.2">
      <c r="C134" s="271" ph="1"/>
      <c r="D134" s="271" ph="1"/>
    </row>
    <row r="135" spans="3:4" ht="16.2" customHeight="1" x14ac:dyDescent="0.2">
      <c r="C135" s="271" ph="1"/>
      <c r="D135" s="271" ph="1"/>
    </row>
    <row r="136" spans="3:4" ht="16.2" customHeight="1" x14ac:dyDescent="0.2">
      <c r="C136" s="271" ph="1"/>
      <c r="D136" s="271" ph="1"/>
    </row>
    <row r="137" spans="3:4" ht="16.2" customHeight="1" x14ac:dyDescent="0.2">
      <c r="C137" s="271" ph="1"/>
      <c r="D137" s="271" ph="1"/>
    </row>
    <row r="138" spans="3:4" ht="16.2" customHeight="1" x14ac:dyDescent="0.2">
      <c r="C138" s="271" ph="1"/>
      <c r="D138" s="271" ph="1"/>
    </row>
  </sheetData>
  <mergeCells count="329">
    <mergeCell ref="A1:B1"/>
    <mergeCell ref="F1:G1"/>
    <mergeCell ref="K1:P1"/>
    <mergeCell ref="O10:P10"/>
    <mergeCell ref="A6:P6"/>
    <mergeCell ref="A7:P7"/>
    <mergeCell ref="A8:P8"/>
    <mergeCell ref="A5:P5"/>
    <mergeCell ref="I22:J22"/>
    <mergeCell ref="K22:L22"/>
    <mergeCell ref="C23:D23"/>
    <mergeCell ref="E23:F23"/>
    <mergeCell ref="O11:P11"/>
    <mergeCell ref="P17:P18"/>
    <mergeCell ref="A20:A22"/>
    <mergeCell ref="C20:D22"/>
    <mergeCell ref="E20:F22"/>
    <mergeCell ref="I20:L20"/>
    <mergeCell ref="M20:P20"/>
    <mergeCell ref="I21:J21"/>
    <mergeCell ref="K21:L21"/>
    <mergeCell ref="C25:D25"/>
    <mergeCell ref="E25:F25"/>
    <mergeCell ref="M25:P25"/>
    <mergeCell ref="C26:D26"/>
    <mergeCell ref="E26:F26"/>
    <mergeCell ref="M26:P26"/>
    <mergeCell ref="M23:P23"/>
    <mergeCell ref="C24:D24"/>
    <mergeCell ref="E24:F24"/>
    <mergeCell ref="M24:P24"/>
    <mergeCell ref="C29:D29"/>
    <mergeCell ref="E29:F29"/>
    <mergeCell ref="M29:P29"/>
    <mergeCell ref="C30:D30"/>
    <mergeCell ref="E30:F30"/>
    <mergeCell ref="M30:P30"/>
    <mergeCell ref="C27:D27"/>
    <mergeCell ref="E27:F27"/>
    <mergeCell ref="M27:P27"/>
    <mergeCell ref="C28:D28"/>
    <mergeCell ref="E28:F28"/>
    <mergeCell ref="M28:P28"/>
    <mergeCell ref="C33:D33"/>
    <mergeCell ref="E33:F33"/>
    <mergeCell ref="M33:P33"/>
    <mergeCell ref="C34:D34"/>
    <mergeCell ref="E34:F34"/>
    <mergeCell ref="M34:P34"/>
    <mergeCell ref="C31:D31"/>
    <mergeCell ref="E31:F31"/>
    <mergeCell ref="M31:P31"/>
    <mergeCell ref="C32:D32"/>
    <mergeCell ref="E32:F32"/>
    <mergeCell ref="M32:P32"/>
    <mergeCell ref="C37:D37"/>
    <mergeCell ref="E37:F37"/>
    <mergeCell ref="M37:P37"/>
    <mergeCell ref="C38:D38"/>
    <mergeCell ref="E38:F38"/>
    <mergeCell ref="M38:P38"/>
    <mergeCell ref="C35:D35"/>
    <mergeCell ref="E35:F35"/>
    <mergeCell ref="M35:P35"/>
    <mergeCell ref="C36:D36"/>
    <mergeCell ref="E36:F36"/>
    <mergeCell ref="M36:P36"/>
    <mergeCell ref="C41:D41"/>
    <mergeCell ref="E41:F41"/>
    <mergeCell ref="M41:P41"/>
    <mergeCell ref="C42:D42"/>
    <mergeCell ref="E42:F42"/>
    <mergeCell ref="M42:P42"/>
    <mergeCell ref="C39:D39"/>
    <mergeCell ref="E39:F39"/>
    <mergeCell ref="M39:P39"/>
    <mergeCell ref="C40:D40"/>
    <mergeCell ref="E40:F40"/>
    <mergeCell ref="M40:P40"/>
    <mergeCell ref="C45:D45"/>
    <mergeCell ref="E45:F45"/>
    <mergeCell ref="M45:P45"/>
    <mergeCell ref="C46:D46"/>
    <mergeCell ref="E46:F46"/>
    <mergeCell ref="M46:P46"/>
    <mergeCell ref="C43:D43"/>
    <mergeCell ref="E43:F43"/>
    <mergeCell ref="M43:P43"/>
    <mergeCell ref="C44:D44"/>
    <mergeCell ref="E44:F44"/>
    <mergeCell ref="M44:P44"/>
    <mergeCell ref="C53:D53"/>
    <mergeCell ref="E53:F53"/>
    <mergeCell ref="M53:P53"/>
    <mergeCell ref="H2:J3"/>
    <mergeCell ref="K2:P3"/>
    <mergeCell ref="A4:P4"/>
    <mergeCell ref="C51:D51"/>
    <mergeCell ref="E51:F51"/>
    <mergeCell ref="M51:P51"/>
    <mergeCell ref="C52:D52"/>
    <mergeCell ref="E52:F52"/>
    <mergeCell ref="M52:P52"/>
    <mergeCell ref="C49:D49"/>
    <mergeCell ref="E49:F49"/>
    <mergeCell ref="M49:P49"/>
    <mergeCell ref="C50:D50"/>
    <mergeCell ref="E50:F50"/>
    <mergeCell ref="M50:P50"/>
    <mergeCell ref="C47:D47"/>
    <mergeCell ref="E47:F47"/>
    <mergeCell ref="M47:P47"/>
    <mergeCell ref="C48:D48"/>
    <mergeCell ref="E48:F48"/>
    <mergeCell ref="M48:P48"/>
    <mergeCell ref="C56:D56"/>
    <mergeCell ref="E56:F56"/>
    <mergeCell ref="M56:P56"/>
    <mergeCell ref="C57:D57"/>
    <mergeCell ref="E57:F57"/>
    <mergeCell ref="M57:P57"/>
    <mergeCell ref="C54:D54"/>
    <mergeCell ref="E54:F54"/>
    <mergeCell ref="M54:P54"/>
    <mergeCell ref="C55:D55"/>
    <mergeCell ref="E55:F55"/>
    <mergeCell ref="M55:P55"/>
    <mergeCell ref="C60:D60"/>
    <mergeCell ref="E60:F60"/>
    <mergeCell ref="M60:P60"/>
    <mergeCell ref="C61:D61"/>
    <mergeCell ref="E61:F61"/>
    <mergeCell ref="M61:P61"/>
    <mergeCell ref="C58:D58"/>
    <mergeCell ref="E58:F58"/>
    <mergeCell ref="M58:P58"/>
    <mergeCell ref="C59:D59"/>
    <mergeCell ref="E59:F59"/>
    <mergeCell ref="M59:P59"/>
    <mergeCell ref="C64:D64"/>
    <mergeCell ref="E64:F64"/>
    <mergeCell ref="M64:P64"/>
    <mergeCell ref="C65:D65"/>
    <mergeCell ref="E65:F65"/>
    <mergeCell ref="M65:P65"/>
    <mergeCell ref="C62:D62"/>
    <mergeCell ref="E62:F62"/>
    <mergeCell ref="M62:P62"/>
    <mergeCell ref="C63:D63"/>
    <mergeCell ref="E63:F63"/>
    <mergeCell ref="M63:P63"/>
    <mergeCell ref="C68:D68"/>
    <mergeCell ref="E68:F68"/>
    <mergeCell ref="M68:P68"/>
    <mergeCell ref="C69:D69"/>
    <mergeCell ref="E69:F69"/>
    <mergeCell ref="M69:P69"/>
    <mergeCell ref="C66:D66"/>
    <mergeCell ref="E66:F66"/>
    <mergeCell ref="M66:P66"/>
    <mergeCell ref="C67:D67"/>
    <mergeCell ref="E67:F67"/>
    <mergeCell ref="M67:P67"/>
    <mergeCell ref="C72:D72"/>
    <mergeCell ref="E72:F72"/>
    <mergeCell ref="M72:P72"/>
    <mergeCell ref="C73:D73"/>
    <mergeCell ref="E73:F73"/>
    <mergeCell ref="M73:P73"/>
    <mergeCell ref="C70:D70"/>
    <mergeCell ref="E70:F70"/>
    <mergeCell ref="M70:P70"/>
    <mergeCell ref="C71:D71"/>
    <mergeCell ref="E71:F71"/>
    <mergeCell ref="M71:P71"/>
    <mergeCell ref="M78:P78"/>
    <mergeCell ref="C75:D75"/>
    <mergeCell ref="E75:F75"/>
    <mergeCell ref="M75:P75"/>
    <mergeCell ref="C76:D76"/>
    <mergeCell ref="E76:F76"/>
    <mergeCell ref="M76:P76"/>
    <mergeCell ref="C74:D74"/>
    <mergeCell ref="E74:F74"/>
    <mergeCell ref="M74:P74"/>
    <mergeCell ref="A11:N11"/>
    <mergeCell ref="A12:P12"/>
    <mergeCell ref="A13:P13"/>
    <mergeCell ref="C83:D83"/>
    <mergeCell ref="E83:F83"/>
    <mergeCell ref="M83:P83"/>
    <mergeCell ref="B20:B21"/>
    <mergeCell ref="C81:D81"/>
    <mergeCell ref="E81:F81"/>
    <mergeCell ref="M81:P81"/>
    <mergeCell ref="C82:D82"/>
    <mergeCell ref="E82:F82"/>
    <mergeCell ref="M82:P82"/>
    <mergeCell ref="C79:D79"/>
    <mergeCell ref="E79:F79"/>
    <mergeCell ref="M79:P79"/>
    <mergeCell ref="C80:D80"/>
    <mergeCell ref="E80:F80"/>
    <mergeCell ref="M80:P80"/>
    <mergeCell ref="C77:D77"/>
    <mergeCell ref="E77:F77"/>
    <mergeCell ref="M77:P77"/>
    <mergeCell ref="C78:D78"/>
    <mergeCell ref="E78:F78"/>
    <mergeCell ref="C86:D86"/>
    <mergeCell ref="E86:F86"/>
    <mergeCell ref="M86:P86"/>
    <mergeCell ref="C87:D87"/>
    <mergeCell ref="E87:F87"/>
    <mergeCell ref="M87:P87"/>
    <mergeCell ref="C84:D84"/>
    <mergeCell ref="E84:F84"/>
    <mergeCell ref="M84:P84"/>
    <mergeCell ref="C85:D85"/>
    <mergeCell ref="E85:F85"/>
    <mergeCell ref="M85:P85"/>
    <mergeCell ref="C90:D90"/>
    <mergeCell ref="E90:F90"/>
    <mergeCell ref="M90:P90"/>
    <mergeCell ref="C91:D91"/>
    <mergeCell ref="E91:F91"/>
    <mergeCell ref="M91:P91"/>
    <mergeCell ref="C88:D88"/>
    <mergeCell ref="E88:F88"/>
    <mergeCell ref="M88:P88"/>
    <mergeCell ref="C89:D89"/>
    <mergeCell ref="E89:F89"/>
    <mergeCell ref="M89:P89"/>
    <mergeCell ref="C94:D94"/>
    <mergeCell ref="E94:F94"/>
    <mergeCell ref="M94:P94"/>
    <mergeCell ref="C95:D95"/>
    <mergeCell ref="E95:F95"/>
    <mergeCell ref="M95:P95"/>
    <mergeCell ref="C92:D92"/>
    <mergeCell ref="E92:F92"/>
    <mergeCell ref="M92:P92"/>
    <mergeCell ref="C93:D93"/>
    <mergeCell ref="E93:F93"/>
    <mergeCell ref="M93:P93"/>
    <mergeCell ref="C98:D98"/>
    <mergeCell ref="E98:F98"/>
    <mergeCell ref="M98:P98"/>
    <mergeCell ref="C99:D99"/>
    <mergeCell ref="E99:F99"/>
    <mergeCell ref="M99:P99"/>
    <mergeCell ref="C96:D96"/>
    <mergeCell ref="E96:F96"/>
    <mergeCell ref="M96:P96"/>
    <mergeCell ref="C97:D97"/>
    <mergeCell ref="E97:F97"/>
    <mergeCell ref="M97:P97"/>
    <mergeCell ref="C102:D102"/>
    <mergeCell ref="E102:F102"/>
    <mergeCell ref="M102:P102"/>
    <mergeCell ref="C103:D103"/>
    <mergeCell ref="E103:F103"/>
    <mergeCell ref="M103:P103"/>
    <mergeCell ref="C100:D100"/>
    <mergeCell ref="E100:F100"/>
    <mergeCell ref="M100:P100"/>
    <mergeCell ref="C101:D101"/>
    <mergeCell ref="E101:F101"/>
    <mergeCell ref="M101:P101"/>
    <mergeCell ref="C106:D106"/>
    <mergeCell ref="E106:F106"/>
    <mergeCell ref="M106:P106"/>
    <mergeCell ref="C107:D107"/>
    <mergeCell ref="E107:F107"/>
    <mergeCell ref="M107:P107"/>
    <mergeCell ref="C104:D104"/>
    <mergeCell ref="E104:F104"/>
    <mergeCell ref="M104:P104"/>
    <mergeCell ref="C105:D105"/>
    <mergeCell ref="E105:F105"/>
    <mergeCell ref="M105:P105"/>
    <mergeCell ref="C110:D110"/>
    <mergeCell ref="E110:F110"/>
    <mergeCell ref="M110:P110"/>
    <mergeCell ref="C111:D111"/>
    <mergeCell ref="E111:F111"/>
    <mergeCell ref="M111:P111"/>
    <mergeCell ref="C108:D108"/>
    <mergeCell ref="E108:F108"/>
    <mergeCell ref="M108:P108"/>
    <mergeCell ref="C109:D109"/>
    <mergeCell ref="E109:F109"/>
    <mergeCell ref="M109:P109"/>
    <mergeCell ref="C114:D114"/>
    <mergeCell ref="E114:F114"/>
    <mergeCell ref="M114:P114"/>
    <mergeCell ref="C115:D115"/>
    <mergeCell ref="E115:F115"/>
    <mergeCell ref="M115:P115"/>
    <mergeCell ref="C112:D112"/>
    <mergeCell ref="E112:F112"/>
    <mergeCell ref="M112:P112"/>
    <mergeCell ref="C113:D113"/>
    <mergeCell ref="E113:F113"/>
    <mergeCell ref="M113:P113"/>
    <mergeCell ref="C118:D118"/>
    <mergeCell ref="E118:F118"/>
    <mergeCell ref="M118:P118"/>
    <mergeCell ref="C119:D119"/>
    <mergeCell ref="E119:F119"/>
    <mergeCell ref="M119:P119"/>
    <mergeCell ref="C116:D116"/>
    <mergeCell ref="E116:F116"/>
    <mergeCell ref="M116:P116"/>
    <mergeCell ref="C117:D117"/>
    <mergeCell ref="E117:F117"/>
    <mergeCell ref="M117:P117"/>
    <mergeCell ref="C122:D122"/>
    <mergeCell ref="E122:F122"/>
    <mergeCell ref="M122:P122"/>
    <mergeCell ref="C123:D123"/>
    <mergeCell ref="E123:F123"/>
    <mergeCell ref="M123:P123"/>
    <mergeCell ref="C120:D120"/>
    <mergeCell ref="E120:F120"/>
    <mergeCell ref="M120:P120"/>
    <mergeCell ref="C121:D121"/>
    <mergeCell ref="E121:F121"/>
    <mergeCell ref="M121:P121"/>
  </mergeCells>
  <phoneticPr fontId="7"/>
  <dataValidations count="1">
    <dataValidation imeMode="hiragana" allowBlank="1" showInputMessage="1" showErrorMessage="1" sqref="C24:F123"/>
  </dataValidations>
  <pageMargins left="0.47244094488188981" right="0.27559055118110237" top="0.70866141732283472" bottom="0.39370078740157483" header="0.23622047244094491" footer="0.19685039370078741"/>
  <pageSetup paperSize="9" scale="60" orientation="portrait" verticalDpi="300" r:id="rId1"/>
  <headerFooter alignWithMargins="0">
    <oddFooter>&amp;L&amp;8&amp;A&amp;C&amp;8 5／5&amp;R&amp;8&amp;F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hiragana" allowBlank="1" showInputMessage="1" showErrorMessage="1">
          <x14:formula1>
            <xm:f>LIST!$AC$5:$AC$10</xm:f>
          </x14:formula1>
          <xm:sqref>J24:J123</xm:sqref>
        </x14:dataValidation>
        <x14:dataValidation type="list" imeMode="hiragana" allowBlank="1" showInputMessage="1">
          <x14:formula1>
            <xm:f>LIST!$AD$5:$AD$16</xm:f>
          </x14:formula1>
          <xm:sqref>I24:I123</xm:sqref>
        </x14:dataValidation>
        <x14:dataValidation type="list" imeMode="hiragana" allowBlank="1" showInputMessage="1" showErrorMessage="1">
          <x14:formula1>
            <xm:f>LIST!$AD$18:$AD$27</xm:f>
          </x14:formula1>
          <xm:sqref>K24:K123</xm:sqref>
        </x14:dataValidation>
        <x14:dataValidation type="list" imeMode="hiragana" allowBlank="1" showInputMessage="1" showErrorMessage="1">
          <x14:formula1>
            <xm:f>LIST!$AA$5:$AA$10</xm:f>
          </x14:formula1>
          <xm:sqref>L24:L123</xm:sqref>
        </x14:dataValidation>
        <x14:dataValidation type="list" allowBlank="1" showInputMessage="1" showErrorMessage="1">
          <x14:formula1>
            <xm:f>LIST!$AH$6:$AH$28</xm:f>
          </x14:formula1>
          <xm:sqref>B24:B123</xm:sqref>
        </x14:dataValidation>
        <x14:dataValidation type="list" allowBlank="1" showInputMessage="1" showErrorMessage="1">
          <x14:formula1>
            <xm:f>LIST!$W$5:$W$8</xm:f>
          </x14:formula1>
          <xm:sqref>G24:G123</xm:sqref>
        </x14:dataValidation>
        <x14:dataValidation type="list" allowBlank="1" showInputMessage="1" showErrorMessage="1">
          <x14:formula1>
            <xm:f>LIST!$X$5:$X$104</xm:f>
          </x14:formula1>
          <xm:sqref>H24:H123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103"/>
  <sheetViews>
    <sheetView topLeftCell="A7" zoomScale="115" zoomScaleNormal="115" workbookViewId="0">
      <selection activeCell="L11" sqref="L11"/>
    </sheetView>
  </sheetViews>
  <sheetFormatPr defaultColWidth="9" defaultRowHeight="14.4" x14ac:dyDescent="0.2"/>
  <cols>
    <col min="1" max="1" width="8" style="47" customWidth="1"/>
    <col min="2" max="6" width="7.59765625" style="47" customWidth="1"/>
    <col min="7" max="7" width="7.59765625" style="47" hidden="1" customWidth="1"/>
    <col min="8" max="11" width="7.59765625" style="47" customWidth="1"/>
    <col min="12" max="12" width="7.59765625" style="47" hidden="1" customWidth="1"/>
    <col min="13" max="14" width="7.59765625" style="47" customWidth="1"/>
    <col min="15" max="15" width="16.5" style="34" customWidth="1"/>
    <col min="16" max="16384" width="9" style="34"/>
  </cols>
  <sheetData>
    <row r="1" spans="1:16" s="31" customFormat="1" ht="25.2" customHeight="1" x14ac:dyDescent="0.15">
      <c r="A1" s="349">
        <f>D2-1969</f>
        <v>57</v>
      </c>
      <c r="B1" s="349"/>
      <c r="C1" s="29" t="s">
        <v>228</v>
      </c>
      <c r="D1" s="29"/>
      <c r="E1" s="29"/>
      <c r="F1" s="30"/>
      <c r="G1" s="30"/>
      <c r="K1" s="53"/>
      <c r="L1" s="53"/>
      <c r="M1" s="53"/>
      <c r="N1" s="53"/>
      <c r="O1" s="53"/>
    </row>
    <row r="2" spans="1:16" s="31" customFormat="1" ht="25.2" customHeight="1" x14ac:dyDescent="0.15">
      <c r="A2" s="350" t="s">
        <v>346</v>
      </c>
      <c r="B2" s="350"/>
      <c r="C2" s="350"/>
      <c r="D2" s="144">
        <v>2026</v>
      </c>
      <c r="E2" s="29" t="s">
        <v>55</v>
      </c>
      <c r="F2" s="143" t="s">
        <v>242</v>
      </c>
      <c r="K2" s="53"/>
      <c r="L2" s="53"/>
      <c r="M2" s="53"/>
      <c r="N2" s="53"/>
      <c r="O2" s="53"/>
    </row>
    <row r="3" spans="1:16" s="31" customFormat="1" ht="16.95" customHeight="1" x14ac:dyDescent="0.15">
      <c r="A3" s="351" t="s">
        <v>293</v>
      </c>
      <c r="B3" s="351"/>
      <c r="C3" s="351"/>
      <c r="D3" s="351"/>
      <c r="E3" s="204"/>
      <c r="F3" s="30"/>
      <c r="H3" s="194"/>
      <c r="I3" s="194"/>
      <c r="J3" s="53"/>
      <c r="K3" s="53"/>
      <c r="L3" s="53"/>
      <c r="M3" s="53"/>
      <c r="N3" s="53"/>
      <c r="O3" s="53"/>
    </row>
    <row r="4" spans="1:16" s="31" customFormat="1" ht="16.95" customHeight="1" x14ac:dyDescent="0.15">
      <c r="B4" s="29"/>
      <c r="C4" s="29"/>
      <c r="D4" s="30"/>
      <c r="E4" s="30"/>
      <c r="F4" s="30"/>
      <c r="H4" s="194"/>
      <c r="I4" s="194"/>
      <c r="J4" s="53"/>
      <c r="K4" s="53"/>
      <c r="L4" s="53"/>
      <c r="M4" s="53"/>
      <c r="N4" s="53"/>
      <c r="O4" s="53"/>
    </row>
    <row r="5" spans="1:16" s="31" customFormat="1" ht="15" thickBot="1" x14ac:dyDescent="0.2">
      <c r="B5" s="29"/>
      <c r="C5" s="29"/>
      <c r="D5" s="30"/>
      <c r="E5" s="30"/>
      <c r="F5" s="30"/>
      <c r="H5" s="194"/>
      <c r="I5" s="194"/>
      <c r="J5" s="53"/>
      <c r="K5" s="53"/>
      <c r="L5" s="53"/>
      <c r="M5" s="53"/>
      <c r="N5" s="53"/>
      <c r="O5" s="53"/>
    </row>
    <row r="6" spans="1:16" ht="25.2" customHeight="1" thickBot="1" x14ac:dyDescent="0.25">
      <c r="A6" s="32" t="s">
        <v>223</v>
      </c>
      <c r="B6" s="32"/>
      <c r="C6" s="32"/>
      <c r="D6" s="32"/>
      <c r="E6" s="352" t="s">
        <v>292</v>
      </c>
      <c r="F6" s="353"/>
      <c r="G6" s="32"/>
      <c r="H6" s="32"/>
      <c r="I6" s="32"/>
      <c r="J6" s="32"/>
      <c r="K6" s="32"/>
      <c r="L6" s="32"/>
      <c r="N6" s="32"/>
      <c r="O6" s="32"/>
    </row>
    <row r="7" spans="1:16" ht="10.199999999999999" customHeight="1" thickBo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s="38" customFormat="1" ht="30" customHeight="1" thickBot="1" x14ac:dyDescent="0.3">
      <c r="A8" s="206" t="s">
        <v>40</v>
      </c>
      <c r="B8" s="461" t="s">
        <v>312</v>
      </c>
      <c r="C8" s="461"/>
      <c r="D8" s="461" t="s">
        <v>171</v>
      </c>
      <c r="E8" s="461"/>
      <c r="F8" s="33" t="s">
        <v>311</v>
      </c>
    </row>
    <row r="9" spans="1:16" s="38" customFormat="1" ht="18" customHeight="1" thickBot="1" x14ac:dyDescent="0.3">
      <c r="A9" s="37"/>
      <c r="B9" s="37"/>
      <c r="C9" s="37"/>
      <c r="D9" s="37"/>
      <c r="E9" s="37"/>
      <c r="F9" s="170"/>
      <c r="G9" s="170"/>
      <c r="H9" s="170"/>
      <c r="I9" s="170"/>
      <c r="J9" s="200" t="s">
        <v>282</v>
      </c>
      <c r="K9" s="33" t="s">
        <v>347</v>
      </c>
      <c r="L9" s="170"/>
      <c r="M9" s="37"/>
      <c r="N9" s="37"/>
      <c r="O9" s="37"/>
      <c r="P9" s="33"/>
    </row>
    <row r="10" spans="1:16" s="38" customFormat="1" ht="21" customHeight="1" x14ac:dyDescent="0.25">
      <c r="A10" s="184" t="s">
        <v>296</v>
      </c>
      <c r="B10" s="248" t="s">
        <v>335</v>
      </c>
      <c r="C10" s="176"/>
      <c r="D10" s="176"/>
      <c r="E10" s="176"/>
      <c r="F10" s="176"/>
      <c r="G10" s="176"/>
      <c r="H10" s="177"/>
      <c r="I10" s="178"/>
      <c r="J10" s="200" t="s">
        <v>345</v>
      </c>
      <c r="K10" s="249" t="s">
        <v>283</v>
      </c>
      <c r="L10" s="192"/>
      <c r="M10" s="183"/>
      <c r="N10" s="183"/>
      <c r="O10" s="183"/>
      <c r="P10" s="33"/>
    </row>
    <row r="11" spans="1:16" s="38" customFormat="1" ht="21" x14ac:dyDescent="0.25">
      <c r="A11" s="185"/>
      <c r="B11" s="249" t="s">
        <v>336</v>
      </c>
      <c r="C11" s="178"/>
      <c r="D11" s="178"/>
      <c r="E11" s="178"/>
      <c r="F11" s="178"/>
      <c r="G11" s="178"/>
      <c r="H11" s="179"/>
      <c r="I11" s="178"/>
      <c r="K11" s="249" t="s">
        <v>334</v>
      </c>
      <c r="L11" s="192"/>
      <c r="M11" s="183"/>
      <c r="N11" s="183"/>
      <c r="O11" s="183"/>
      <c r="P11" s="33"/>
    </row>
    <row r="12" spans="1:16" s="38" customFormat="1" ht="21" x14ac:dyDescent="0.25">
      <c r="A12" s="185"/>
      <c r="B12" s="249" t="s">
        <v>337</v>
      </c>
      <c r="C12" s="178"/>
      <c r="D12" s="178"/>
      <c r="E12" s="178"/>
      <c r="F12" s="178"/>
      <c r="G12" s="178"/>
      <c r="H12" s="179"/>
      <c r="I12" s="178"/>
      <c r="K12" s="249" t="s">
        <v>341</v>
      </c>
      <c r="L12" s="192"/>
      <c r="M12" s="183"/>
      <c r="N12" s="183"/>
      <c r="O12" s="183"/>
      <c r="P12" s="33"/>
    </row>
    <row r="13" spans="1:16" s="38" customFormat="1" ht="21.6" thickBot="1" x14ac:dyDescent="0.3">
      <c r="A13" s="182"/>
      <c r="B13" s="250" t="s">
        <v>340</v>
      </c>
      <c r="C13" s="180"/>
      <c r="D13" s="180"/>
      <c r="E13" s="180"/>
      <c r="F13" s="180"/>
      <c r="G13" s="180"/>
      <c r="H13" s="181"/>
      <c r="I13" s="178"/>
      <c r="K13" s="254" t="s">
        <v>342</v>
      </c>
      <c r="L13" s="178"/>
      <c r="M13" s="183"/>
      <c r="N13" s="183"/>
      <c r="O13" s="183"/>
      <c r="P13" s="33"/>
    </row>
    <row r="14" spans="1:16" s="39" customFormat="1" ht="19.8" x14ac:dyDescent="0.2">
      <c r="B14" s="39" ph="1"/>
      <c r="C14" s="39" ph="1"/>
      <c r="D14" s="42"/>
      <c r="F14" s="40"/>
      <c r="G14" s="41"/>
      <c r="I14" s="201"/>
      <c r="K14" s="202"/>
      <c r="L14" s="202"/>
      <c r="M14" s="202"/>
    </row>
    <row r="15" spans="1:16" s="203" customFormat="1" ht="20.399999999999999" thickBot="1" x14ac:dyDescent="0.25">
      <c r="A15" s="170"/>
      <c r="B15" s="37" ph="1"/>
      <c r="C15" s="37" ph="1"/>
      <c r="D15" s="37" ph="1"/>
      <c r="E15" s="37" ph="1"/>
      <c r="F15" s="37" ph="1"/>
      <c r="G15" s="37" ph="1"/>
      <c r="H15" s="37" ph="1"/>
      <c r="I15" s="37" ph="1"/>
      <c r="J15" s="37" ph="1"/>
      <c r="K15" s="37" ph="1"/>
      <c r="L15" s="37" ph="1"/>
      <c r="M15" s="37" ph="1"/>
      <c r="N15" s="37" ph="1"/>
      <c r="O15" s="37" ph="1"/>
    </row>
    <row r="16" spans="1:16" ht="13.95" customHeight="1" x14ac:dyDescent="0.2">
      <c r="A16" s="464" t="s">
        <v>28</v>
      </c>
      <c r="B16" s="454" t="s">
        <v>35</v>
      </c>
      <c r="C16" s="454"/>
      <c r="D16" s="457" t="s">
        <v>284</v>
      </c>
      <c r="E16" s="457"/>
      <c r="F16" s="242" t="s">
        <v>172</v>
      </c>
      <c r="G16" s="243"/>
      <c r="H16" s="453" t="s">
        <v>285</v>
      </c>
      <c r="I16" s="453"/>
      <c r="J16" s="453"/>
      <c r="K16" s="453"/>
      <c r="L16" s="244"/>
      <c r="M16" s="462" t="s">
        <v>290</v>
      </c>
      <c r="N16" s="462"/>
      <c r="O16" s="463"/>
    </row>
    <row r="17" spans="1:15" ht="13.95" customHeight="1" x14ac:dyDescent="0.2">
      <c r="A17" s="465"/>
      <c r="B17" s="455"/>
      <c r="C17" s="455"/>
      <c r="D17" s="458"/>
      <c r="E17" s="458"/>
      <c r="F17" s="245"/>
      <c r="G17" s="246"/>
      <c r="H17" s="436" t="s">
        <v>287</v>
      </c>
      <c r="I17" s="436"/>
      <c r="J17" s="436" t="s">
        <v>30</v>
      </c>
      <c r="K17" s="436"/>
      <c r="L17" s="471"/>
      <c r="M17" s="467"/>
      <c r="N17" s="467"/>
      <c r="O17" s="468"/>
    </row>
    <row r="18" spans="1:15" ht="15.6" customHeight="1" x14ac:dyDescent="0.2">
      <c r="A18" s="465"/>
      <c r="B18" s="455"/>
      <c r="C18" s="455"/>
      <c r="D18" s="458"/>
      <c r="E18" s="458"/>
      <c r="F18" s="436" t="s">
        <v>171</v>
      </c>
      <c r="G18" s="246"/>
      <c r="H18" s="437">
        <f>D2-1</f>
        <v>2025</v>
      </c>
      <c r="I18" s="437"/>
      <c r="J18" s="437">
        <v>2024</v>
      </c>
      <c r="K18" s="437"/>
      <c r="L18" s="471"/>
      <c r="M18" s="467"/>
      <c r="N18" s="467"/>
      <c r="O18" s="468"/>
    </row>
    <row r="19" spans="1:15" ht="15.6" customHeight="1" thickBot="1" x14ac:dyDescent="0.25">
      <c r="A19" s="466"/>
      <c r="B19" s="456"/>
      <c r="C19" s="456"/>
      <c r="D19" s="459"/>
      <c r="E19" s="459"/>
      <c r="F19" s="460"/>
      <c r="G19" s="247"/>
      <c r="H19" s="240" t="s">
        <v>308</v>
      </c>
      <c r="I19" s="241" t="s">
        <v>322</v>
      </c>
      <c r="J19" s="240" t="s">
        <v>308</v>
      </c>
      <c r="K19" s="241" t="s">
        <v>322</v>
      </c>
      <c r="L19" s="472"/>
      <c r="M19" s="469"/>
      <c r="N19" s="469"/>
      <c r="O19" s="470"/>
    </row>
    <row r="20" spans="1:15" ht="20.399999999999999" thickBot="1" x14ac:dyDescent="0.25">
      <c r="A20" s="236" t="s">
        <v>278</v>
      </c>
      <c r="B20" s="450" t="s">
        <v>31</v>
      </c>
      <c r="C20" s="450"/>
      <c r="D20" s="450" t="s">
        <v>33</v>
      </c>
      <c r="E20" s="450"/>
      <c r="F20" s="237" t="s">
        <v>32</v>
      </c>
      <c r="G20" s="237" ph="1"/>
      <c r="H20" s="238" t="s">
        <v>252</v>
      </c>
      <c r="I20" s="239" t="s">
        <v>323</v>
      </c>
      <c r="J20" s="238" t="s">
        <v>327</v>
      </c>
      <c r="K20" s="239" t="s">
        <v>328</v>
      </c>
      <c r="L20" s="237"/>
      <c r="M20" s="451" t="s">
        <v>291</v>
      </c>
      <c r="N20" s="451"/>
      <c r="O20" s="452"/>
    </row>
    <row r="21" spans="1:15" s="38" customFormat="1" ht="43.95" customHeight="1" x14ac:dyDescent="0.25">
      <c r="A21" s="233">
        <v>1</v>
      </c>
      <c r="B21" s="448"/>
      <c r="C21" s="448"/>
      <c r="D21" s="449"/>
      <c r="E21" s="449"/>
      <c r="F21" s="230"/>
      <c r="G21" s="224"/>
      <c r="H21" s="227"/>
      <c r="I21" s="255"/>
      <c r="J21" s="221"/>
      <c r="K21" s="210"/>
      <c r="L21" s="215"/>
      <c r="M21" s="441"/>
      <c r="N21" s="442"/>
      <c r="O21" s="443"/>
    </row>
    <row r="22" spans="1:15" s="38" customFormat="1" ht="43.95" customHeight="1" x14ac:dyDescent="0.25">
      <c r="A22" s="234">
        <f>A21+1</f>
        <v>2</v>
      </c>
      <c r="B22" s="444"/>
      <c r="C22" s="444"/>
      <c r="D22" s="445"/>
      <c r="E22" s="445"/>
      <c r="F22" s="231"/>
      <c r="G22" s="225"/>
      <c r="H22" s="228"/>
      <c r="I22" s="256"/>
      <c r="J22" s="222"/>
      <c r="K22" s="211"/>
      <c r="L22" s="216"/>
      <c r="M22" s="438"/>
      <c r="N22" s="439"/>
      <c r="O22" s="440"/>
    </row>
    <row r="23" spans="1:15" s="38" customFormat="1" ht="43.95" customHeight="1" x14ac:dyDescent="0.25">
      <c r="A23" s="234">
        <f t="shared" ref="A23:A35" si="0">A22+1</f>
        <v>3</v>
      </c>
      <c r="B23" s="444"/>
      <c r="C23" s="444"/>
      <c r="D23" s="445"/>
      <c r="E23" s="445"/>
      <c r="F23" s="231"/>
      <c r="G23" s="225"/>
      <c r="H23" s="228"/>
      <c r="I23" s="256"/>
      <c r="J23" s="222"/>
      <c r="K23" s="211"/>
      <c r="L23" s="216"/>
      <c r="M23" s="438"/>
      <c r="N23" s="439"/>
      <c r="O23" s="440"/>
    </row>
    <row r="24" spans="1:15" s="38" customFormat="1" ht="43.95" customHeight="1" x14ac:dyDescent="0.25">
      <c r="A24" s="234">
        <f t="shared" si="0"/>
        <v>4</v>
      </c>
      <c r="B24" s="444"/>
      <c r="C24" s="444"/>
      <c r="D24" s="445"/>
      <c r="E24" s="445"/>
      <c r="F24" s="231"/>
      <c r="G24" s="225"/>
      <c r="H24" s="228"/>
      <c r="I24" s="256"/>
      <c r="J24" s="222"/>
      <c r="K24" s="211"/>
      <c r="L24" s="216"/>
      <c r="M24" s="438"/>
      <c r="N24" s="439"/>
      <c r="O24" s="440"/>
    </row>
    <row r="25" spans="1:15" s="38" customFormat="1" ht="43.95" customHeight="1" x14ac:dyDescent="0.25">
      <c r="A25" s="234">
        <f t="shared" si="0"/>
        <v>5</v>
      </c>
      <c r="B25" s="444"/>
      <c r="C25" s="444"/>
      <c r="D25" s="445"/>
      <c r="E25" s="445"/>
      <c r="F25" s="231"/>
      <c r="G25" s="225"/>
      <c r="H25" s="228"/>
      <c r="I25" s="256"/>
      <c r="J25" s="222"/>
      <c r="K25" s="211"/>
      <c r="L25" s="216"/>
      <c r="M25" s="438"/>
      <c r="N25" s="439"/>
      <c r="O25" s="440"/>
    </row>
    <row r="26" spans="1:15" s="38" customFormat="1" ht="43.95" customHeight="1" x14ac:dyDescent="0.25">
      <c r="A26" s="234">
        <f t="shared" si="0"/>
        <v>6</v>
      </c>
      <c r="B26" s="444"/>
      <c r="C26" s="444"/>
      <c r="D26" s="445"/>
      <c r="E26" s="445"/>
      <c r="F26" s="231"/>
      <c r="G26" s="225"/>
      <c r="H26" s="228"/>
      <c r="I26" s="256"/>
      <c r="J26" s="222"/>
      <c r="K26" s="211"/>
      <c r="L26" s="216"/>
      <c r="M26" s="438"/>
      <c r="N26" s="439"/>
      <c r="O26" s="440"/>
    </row>
    <row r="27" spans="1:15" s="38" customFormat="1" ht="43.95" customHeight="1" x14ac:dyDescent="0.25">
      <c r="A27" s="234">
        <f t="shared" si="0"/>
        <v>7</v>
      </c>
      <c r="B27" s="444"/>
      <c r="C27" s="444"/>
      <c r="D27" s="445"/>
      <c r="E27" s="445"/>
      <c r="F27" s="231"/>
      <c r="G27" s="225"/>
      <c r="H27" s="228"/>
      <c r="I27" s="256"/>
      <c r="J27" s="222"/>
      <c r="K27" s="211"/>
      <c r="L27" s="216"/>
      <c r="M27" s="438"/>
      <c r="N27" s="439"/>
      <c r="O27" s="440"/>
    </row>
    <row r="28" spans="1:15" s="38" customFormat="1" ht="43.95" customHeight="1" x14ac:dyDescent="0.25">
      <c r="A28" s="234">
        <f t="shared" si="0"/>
        <v>8</v>
      </c>
      <c r="B28" s="444"/>
      <c r="C28" s="444"/>
      <c r="D28" s="445"/>
      <c r="E28" s="445"/>
      <c r="F28" s="231"/>
      <c r="G28" s="225"/>
      <c r="H28" s="228"/>
      <c r="I28" s="256"/>
      <c r="J28" s="222"/>
      <c r="K28" s="211"/>
      <c r="L28" s="216"/>
      <c r="M28" s="438"/>
      <c r="N28" s="439"/>
      <c r="O28" s="440"/>
    </row>
    <row r="29" spans="1:15" s="38" customFormat="1" ht="43.95" customHeight="1" x14ac:dyDescent="0.25">
      <c r="A29" s="234">
        <f t="shared" si="0"/>
        <v>9</v>
      </c>
      <c r="B29" s="444"/>
      <c r="C29" s="444"/>
      <c r="D29" s="445"/>
      <c r="E29" s="445"/>
      <c r="F29" s="231"/>
      <c r="G29" s="225"/>
      <c r="H29" s="228"/>
      <c r="I29" s="256"/>
      <c r="J29" s="222"/>
      <c r="K29" s="211"/>
      <c r="L29" s="216"/>
      <c r="M29" s="438"/>
      <c r="N29" s="439"/>
      <c r="O29" s="440"/>
    </row>
    <row r="30" spans="1:15" s="38" customFormat="1" ht="43.95" customHeight="1" x14ac:dyDescent="0.25">
      <c r="A30" s="234">
        <f t="shared" si="0"/>
        <v>10</v>
      </c>
      <c r="B30" s="444"/>
      <c r="C30" s="444"/>
      <c r="D30" s="445"/>
      <c r="E30" s="445"/>
      <c r="F30" s="231"/>
      <c r="G30" s="225"/>
      <c r="H30" s="228"/>
      <c r="I30" s="256"/>
      <c r="J30" s="222"/>
      <c r="K30" s="211"/>
      <c r="L30" s="216"/>
      <c r="M30" s="438"/>
      <c r="N30" s="439"/>
      <c r="O30" s="440"/>
    </row>
    <row r="31" spans="1:15" s="38" customFormat="1" ht="43.95" customHeight="1" x14ac:dyDescent="0.25">
      <c r="A31" s="234">
        <f t="shared" si="0"/>
        <v>11</v>
      </c>
      <c r="B31" s="444"/>
      <c r="C31" s="444"/>
      <c r="D31" s="445"/>
      <c r="E31" s="445"/>
      <c r="F31" s="231"/>
      <c r="G31" s="225"/>
      <c r="H31" s="228"/>
      <c r="I31" s="256"/>
      <c r="J31" s="222"/>
      <c r="K31" s="211"/>
      <c r="L31" s="216"/>
      <c r="M31" s="438"/>
      <c r="N31" s="439"/>
      <c r="O31" s="440"/>
    </row>
    <row r="32" spans="1:15" s="38" customFormat="1" ht="43.95" customHeight="1" x14ac:dyDescent="0.25">
      <c r="A32" s="234">
        <f t="shared" si="0"/>
        <v>12</v>
      </c>
      <c r="B32" s="444"/>
      <c r="C32" s="444"/>
      <c r="D32" s="445"/>
      <c r="E32" s="445"/>
      <c r="F32" s="231"/>
      <c r="G32" s="225"/>
      <c r="H32" s="228"/>
      <c r="I32" s="256"/>
      <c r="J32" s="222"/>
      <c r="K32" s="211"/>
      <c r="L32" s="216"/>
      <c r="M32" s="438"/>
      <c r="N32" s="439"/>
      <c r="O32" s="440"/>
    </row>
    <row r="33" spans="1:16" s="38" customFormat="1" ht="43.95" customHeight="1" x14ac:dyDescent="0.25">
      <c r="A33" s="234">
        <f t="shared" si="0"/>
        <v>13</v>
      </c>
      <c r="B33" s="444"/>
      <c r="C33" s="444"/>
      <c r="D33" s="445"/>
      <c r="E33" s="445"/>
      <c r="F33" s="231"/>
      <c r="G33" s="225"/>
      <c r="H33" s="228"/>
      <c r="I33" s="256"/>
      <c r="J33" s="222"/>
      <c r="K33" s="211"/>
      <c r="L33" s="216"/>
      <c r="M33" s="438"/>
      <c r="N33" s="439"/>
      <c r="O33" s="440"/>
    </row>
    <row r="34" spans="1:16" s="38" customFormat="1" ht="43.95" customHeight="1" x14ac:dyDescent="0.25">
      <c r="A34" s="234">
        <f t="shared" si="0"/>
        <v>14</v>
      </c>
      <c r="B34" s="444"/>
      <c r="C34" s="444"/>
      <c r="D34" s="445"/>
      <c r="E34" s="445"/>
      <c r="F34" s="231"/>
      <c r="G34" s="225"/>
      <c r="H34" s="228"/>
      <c r="I34" s="256"/>
      <c r="J34" s="222"/>
      <c r="K34" s="211"/>
      <c r="L34" s="216"/>
      <c r="M34" s="438"/>
      <c r="N34" s="439"/>
      <c r="O34" s="440"/>
    </row>
    <row r="35" spans="1:16" s="38" customFormat="1" ht="43.95" customHeight="1" x14ac:dyDescent="0.25">
      <c r="A35" s="234">
        <f t="shared" si="0"/>
        <v>15</v>
      </c>
      <c r="B35" s="444"/>
      <c r="C35" s="444"/>
      <c r="D35" s="445"/>
      <c r="E35" s="445"/>
      <c r="F35" s="231"/>
      <c r="G35" s="225"/>
      <c r="H35" s="228"/>
      <c r="I35" s="256"/>
      <c r="J35" s="222"/>
      <c r="K35" s="211"/>
      <c r="L35" s="216"/>
      <c r="M35" s="438"/>
      <c r="N35" s="439"/>
      <c r="O35" s="440"/>
    </row>
    <row r="36" spans="1:16" s="38" customFormat="1" ht="43.95" customHeight="1" thickBot="1" x14ac:dyDescent="0.3">
      <c r="A36" s="235">
        <f>A35+1</f>
        <v>16</v>
      </c>
      <c r="B36" s="446"/>
      <c r="C36" s="446"/>
      <c r="D36" s="447"/>
      <c r="E36" s="447"/>
      <c r="F36" s="232"/>
      <c r="G36" s="226"/>
      <c r="H36" s="229"/>
      <c r="I36" s="257"/>
      <c r="J36" s="223"/>
      <c r="K36" s="212"/>
      <c r="L36" s="217"/>
      <c r="M36" s="433"/>
      <c r="N36" s="434"/>
      <c r="O36" s="435"/>
    </row>
    <row r="37" spans="1:16" s="44" customFormat="1" ht="16.2" customHeight="1" x14ac:dyDescent="0.15">
      <c r="A37" s="28"/>
      <c r="B37" s="28" t="s">
        <v>193</v>
      </c>
      <c r="C37" s="28"/>
      <c r="D37" s="28"/>
      <c r="E37" s="28"/>
      <c r="F37" s="28"/>
      <c r="G37" s="28"/>
      <c r="H37" s="43"/>
      <c r="I37" s="43"/>
      <c r="J37" s="11"/>
      <c r="K37" s="11"/>
      <c r="L37" s="11"/>
      <c r="M37" s="11"/>
      <c r="N37" s="28"/>
      <c r="O37" s="11"/>
    </row>
    <row r="38" spans="1:16" s="44" customFormat="1" ht="16.2" customHeight="1" x14ac:dyDescent="0.15">
      <c r="A38" s="27" t="s">
        <v>286</v>
      </c>
      <c r="B38" s="2" t="s">
        <v>227</v>
      </c>
      <c r="C38" s="2"/>
      <c r="E38" s="28"/>
      <c r="F38" s="28"/>
      <c r="G38" s="4"/>
      <c r="H38" s="43"/>
      <c r="I38" s="43"/>
      <c r="J38" s="45"/>
      <c r="K38" s="45"/>
      <c r="L38" s="45"/>
      <c r="M38" s="43"/>
      <c r="N38" s="45"/>
      <c r="O38" s="11"/>
    </row>
    <row r="39" spans="1:16" s="44" customFormat="1" ht="16.2" customHeight="1" x14ac:dyDescent="0.15">
      <c r="A39" s="27"/>
      <c r="B39" s="2" t="s">
        <v>343</v>
      </c>
      <c r="C39" s="2"/>
      <c r="E39" s="28"/>
      <c r="F39" s="28"/>
      <c r="G39" s="4"/>
      <c r="H39" s="43"/>
      <c r="I39" s="43"/>
      <c r="J39" s="45"/>
      <c r="K39" s="45"/>
      <c r="L39" s="45"/>
      <c r="M39" s="43"/>
      <c r="N39" s="45"/>
      <c r="O39" s="11"/>
    </row>
    <row r="40" spans="1:16" s="7" customFormat="1" ht="16.2" customHeight="1" x14ac:dyDescent="0.15">
      <c r="A40" s="2"/>
      <c r="B40" s="2" t="s">
        <v>344</v>
      </c>
      <c r="C40" s="2"/>
      <c r="D40" s="2"/>
      <c r="E40" s="2"/>
      <c r="F40" s="3"/>
      <c r="G40" s="4"/>
      <c r="H40" s="4"/>
      <c r="I40" s="4"/>
      <c r="J40" s="2"/>
      <c r="K40" s="2"/>
      <c r="L40" s="2"/>
      <c r="M40" s="4"/>
      <c r="N40" s="5"/>
      <c r="O40" s="6"/>
      <c r="P40" s="6"/>
    </row>
    <row r="41" spans="1:16" s="7" customFormat="1" ht="16.2" customHeight="1" x14ac:dyDescent="0.2">
      <c r="A41" s="11"/>
      <c r="B41" s="46" ph="1"/>
      <c r="C41" s="46" ph="1"/>
      <c r="D41" s="12"/>
      <c r="E41" s="12"/>
      <c r="F41" s="12"/>
      <c r="G41" s="46"/>
      <c r="H41" s="12"/>
      <c r="I41" s="12"/>
      <c r="J41" s="12"/>
      <c r="K41" s="12"/>
      <c r="L41" s="12"/>
      <c r="M41" s="12"/>
      <c r="N41" s="12"/>
      <c r="O41" s="6"/>
      <c r="P41" s="6"/>
    </row>
    <row r="42" spans="1:16" s="47" customFormat="1" x14ac:dyDescent="0.2">
      <c r="A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6" s="47" customFormat="1" ht="19.8" x14ac:dyDescent="0.2">
      <c r="A43" s="46"/>
      <c r="B43" s="46" ph="1"/>
      <c r="C43" s="46" ph="1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6" s="47" customFormat="1" ht="19.8" x14ac:dyDescent="0.2">
      <c r="A44" s="46"/>
      <c r="B44" s="46" ph="1"/>
      <c r="C44" s="46" ph="1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  <row r="45" spans="1:16" s="47" customFormat="1" ht="19.8" x14ac:dyDescent="0.2">
      <c r="A45" s="46"/>
      <c r="B45" s="46" ph="1"/>
      <c r="C45" s="46" ph="1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 spans="1:16" s="47" customFormat="1" ht="19.8" x14ac:dyDescent="0.2">
      <c r="A46" s="46"/>
      <c r="B46" s="46" ph="1"/>
      <c r="C46" s="46" ph="1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6" ht="19.8" x14ac:dyDescent="0.2">
      <c r="A47" s="46"/>
      <c r="B47" s="46" ph="1"/>
      <c r="C47" s="46" ph="1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</row>
    <row r="48" spans="1:16" ht="19.8" x14ac:dyDescent="0.2">
      <c r="A48" s="46"/>
      <c r="B48" s="46" ph="1"/>
      <c r="C48" s="46" ph="1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1:17" ht="19.8" x14ac:dyDescent="0.2">
      <c r="A49" s="46"/>
      <c r="B49" s="46" ph="1"/>
      <c r="C49" s="46" ph="1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</row>
    <row r="50" spans="1:17" s="47" customFormat="1" ht="19.8" x14ac:dyDescent="0.2">
      <c r="A50" s="46"/>
      <c r="B50" s="46" ph="1"/>
      <c r="C50" s="46" ph="1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</row>
    <row r="51" spans="1:17" s="47" customFormat="1" ht="19.8" x14ac:dyDescent="0.2">
      <c r="A51" s="46"/>
      <c r="B51" s="46" ph="1"/>
      <c r="C51" s="46" ph="1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</row>
    <row r="52" spans="1:17" s="47" customFormat="1" ht="19.8" x14ac:dyDescent="0.2">
      <c r="A52" s="46"/>
      <c r="B52" s="46" ph="1"/>
      <c r="C52" s="46" ph="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</row>
    <row r="53" spans="1:17" s="47" customFormat="1" ht="19.8" x14ac:dyDescent="0.2">
      <c r="A53" s="46"/>
      <c r="B53" s="46" ph="1"/>
      <c r="C53" s="46" ph="1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s="47" customForma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19.8" x14ac:dyDescent="0.2">
      <c r="A55" s="46"/>
      <c r="B55" s="46" ph="1"/>
      <c r="C55" s="46" ph="1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33"/>
      <c r="P55" s="33"/>
      <c r="Q55" s="33"/>
    </row>
    <row r="56" spans="1:17" s="47" customFormat="1" ht="19.8" x14ac:dyDescent="0.2">
      <c r="A56" s="46"/>
      <c r="B56" s="46" ph="1"/>
      <c r="C56" s="46" ph="1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17" s="47" customFormat="1" ht="19.8" x14ac:dyDescent="0.2">
      <c r="A57" s="46"/>
      <c r="B57" s="46" ph="1"/>
      <c r="C57" s="46" ph="1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7" customFormat="1" ht="19.8" x14ac:dyDescent="0.2">
      <c r="A58" s="46"/>
      <c r="B58" s="46" ph="1"/>
      <c r="C58" s="46" ph="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1:17" s="47" customFormat="1" ht="19.8" x14ac:dyDescent="0.2">
      <c r="A59" s="46"/>
      <c r="B59" s="46" ph="1"/>
      <c r="C59" s="46" ph="1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</row>
    <row r="60" spans="1:17" s="47" customFormat="1" ht="19.8" x14ac:dyDescent="0.2">
      <c r="A60" s="46"/>
      <c r="B60" s="46" ph="1"/>
      <c r="C60" s="46" ph="1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s="47" customFormat="1" ht="19.8" x14ac:dyDescent="0.2">
      <c r="A61" s="46"/>
      <c r="B61" s="46" ph="1"/>
      <c r="C61" s="46" ph="1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  <row r="62" spans="1:17" s="47" customFormat="1" ht="19.8" x14ac:dyDescent="0.2">
      <c r="A62" s="46"/>
      <c r="B62" s="46" ph="1"/>
      <c r="C62" s="46" ph="1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</row>
    <row r="63" spans="1:17" s="47" customFormat="1" ht="19.8" x14ac:dyDescent="0.2">
      <c r="A63" s="46"/>
      <c r="B63" s="46" ph="1"/>
      <c r="C63" s="46" ph="1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</row>
    <row r="64" spans="1:17" s="47" customFormat="1" ht="19.8" x14ac:dyDescent="0.2">
      <c r="A64" s="46"/>
      <c r="B64" s="46" ph="1"/>
      <c r="C64" s="46" ph="1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17" s="47" customFormat="1" ht="19.8" x14ac:dyDescent="0.2">
      <c r="A65" s="46"/>
      <c r="B65" s="46" ph="1"/>
      <c r="C65" s="46" ph="1"/>
      <c r="D65" s="46"/>
      <c r="E65" s="46"/>
      <c r="F65" s="46"/>
      <c r="H65" s="46"/>
      <c r="I65" s="46"/>
      <c r="J65" s="46"/>
      <c r="K65" s="46"/>
      <c r="L65" s="46"/>
      <c r="M65" s="46"/>
      <c r="N65" s="46"/>
      <c r="O65" s="46"/>
      <c r="P65" s="46"/>
      <c r="Q65" s="46"/>
    </row>
    <row r="66" spans="1:17" s="47" customFormat="1" ht="21" x14ac:dyDescent="0.2">
      <c r="B66" s="47" ph="1"/>
      <c r="C66" s="47" ph="1"/>
    </row>
    <row r="67" spans="1:17" s="47" customFormat="1" ht="21" x14ac:dyDescent="0.2">
      <c r="B67" s="47" ph="1"/>
      <c r="C67" s="47" ph="1"/>
    </row>
    <row r="68" spans="1:17" s="47" customFormat="1" ht="21" x14ac:dyDescent="0.2">
      <c r="B68" s="47" ph="1"/>
      <c r="C68" s="47" ph="1"/>
    </row>
    <row r="69" spans="1:17" s="47" customFormat="1" ht="21" x14ac:dyDescent="0.2">
      <c r="B69" s="47" ph="1"/>
      <c r="C69" s="47" ph="1"/>
    </row>
    <row r="70" spans="1:17" s="47" customFormat="1" ht="21" x14ac:dyDescent="0.2">
      <c r="B70" s="47" ph="1"/>
      <c r="C70" s="47" ph="1"/>
    </row>
    <row r="71" spans="1:17" ht="21" x14ac:dyDescent="0.2">
      <c r="B71" s="47" ph="1"/>
      <c r="C71" s="47" ph="1"/>
    </row>
    <row r="72" spans="1:17" ht="21" x14ac:dyDescent="0.2">
      <c r="B72" s="47" ph="1"/>
      <c r="C72" s="47" ph="1"/>
    </row>
    <row r="73" spans="1:17" ht="21" x14ac:dyDescent="0.2">
      <c r="B73" s="47" ph="1"/>
      <c r="C73" s="47" ph="1"/>
    </row>
    <row r="74" spans="1:17" ht="21" x14ac:dyDescent="0.2">
      <c r="B74" s="47" ph="1"/>
      <c r="C74" s="47" ph="1"/>
    </row>
    <row r="75" spans="1:17" ht="21" x14ac:dyDescent="0.2">
      <c r="B75" s="47" ph="1"/>
      <c r="C75" s="47" ph="1"/>
    </row>
    <row r="76" spans="1:17" ht="21" x14ac:dyDescent="0.2">
      <c r="B76" s="47" ph="1"/>
      <c r="C76" s="47" ph="1"/>
    </row>
    <row r="77" spans="1:17" ht="21" x14ac:dyDescent="0.2">
      <c r="B77" s="47" ph="1"/>
      <c r="C77" s="47" ph="1"/>
    </row>
    <row r="78" spans="1:17" ht="21" x14ac:dyDescent="0.2">
      <c r="B78" s="47" ph="1"/>
      <c r="C78" s="47" ph="1"/>
    </row>
    <row r="79" spans="1:17" ht="21" x14ac:dyDescent="0.2">
      <c r="B79" s="47" ph="1"/>
      <c r="C79" s="47" ph="1"/>
    </row>
    <row r="80" spans="1:17" ht="21" x14ac:dyDescent="0.2">
      <c r="B80" s="47" ph="1"/>
      <c r="C80" s="47" ph="1"/>
    </row>
    <row r="81" spans="2:3" s="47" customFormat="1" ht="21" x14ac:dyDescent="0.2">
      <c r="B81" s="47" ph="1"/>
      <c r="C81" s="47" ph="1"/>
    </row>
    <row r="82" spans="2:3" s="47" customFormat="1" ht="21" x14ac:dyDescent="0.2">
      <c r="B82" s="47" ph="1"/>
      <c r="C82" s="47" ph="1"/>
    </row>
    <row r="83" spans="2:3" s="47" customFormat="1" ht="21" x14ac:dyDescent="0.2">
      <c r="B83" s="47" ph="1"/>
      <c r="C83" s="47" ph="1"/>
    </row>
    <row r="84" spans="2:3" s="47" customFormat="1" ht="21" x14ac:dyDescent="0.2">
      <c r="B84" s="47" ph="1"/>
      <c r="C84" s="47" ph="1"/>
    </row>
    <row r="85" spans="2:3" s="47" customFormat="1" ht="21" x14ac:dyDescent="0.2">
      <c r="B85" s="47" ph="1"/>
      <c r="C85" s="47" ph="1"/>
    </row>
    <row r="86" spans="2:3" s="47" customFormat="1" ht="21" x14ac:dyDescent="0.2">
      <c r="B86" s="47" ph="1"/>
      <c r="C86" s="47" ph="1"/>
    </row>
    <row r="87" spans="2:3" s="47" customFormat="1" ht="21" x14ac:dyDescent="0.2">
      <c r="B87" s="47" ph="1"/>
      <c r="C87" s="47" ph="1"/>
    </row>
    <row r="88" spans="2:3" s="47" customFormat="1" ht="21" x14ac:dyDescent="0.2">
      <c r="B88" s="47" ph="1"/>
      <c r="C88" s="47" ph="1"/>
    </row>
    <row r="89" spans="2:3" s="47" customFormat="1" ht="21" x14ac:dyDescent="0.2">
      <c r="B89" s="47" ph="1"/>
      <c r="C89" s="47" ph="1"/>
    </row>
    <row r="90" spans="2:3" s="47" customFormat="1" ht="21" x14ac:dyDescent="0.2">
      <c r="B90" s="47" ph="1"/>
      <c r="C90" s="47" ph="1"/>
    </row>
    <row r="91" spans="2:3" s="47" customFormat="1" ht="21" x14ac:dyDescent="0.2">
      <c r="B91" s="47" ph="1"/>
      <c r="C91" s="47" ph="1"/>
    </row>
    <row r="92" spans="2:3" s="47" customFormat="1" ht="21" x14ac:dyDescent="0.2">
      <c r="B92" s="47" ph="1"/>
      <c r="C92" s="47" ph="1"/>
    </row>
    <row r="93" spans="2:3" s="47" customFormat="1" ht="21" x14ac:dyDescent="0.2">
      <c r="B93" s="47" ph="1"/>
      <c r="C93" s="47" ph="1"/>
    </row>
    <row r="94" spans="2:3" s="47" customFormat="1" ht="21" x14ac:dyDescent="0.2">
      <c r="B94" s="47" ph="1"/>
      <c r="C94" s="47" ph="1"/>
    </row>
    <row r="95" spans="2:3" s="47" customFormat="1" ht="21" x14ac:dyDescent="0.2">
      <c r="B95" s="47" ph="1"/>
      <c r="C95" s="47" ph="1"/>
    </row>
    <row r="96" spans="2:3" s="47" customFormat="1" ht="21" x14ac:dyDescent="0.2">
      <c r="B96" s="47" ph="1"/>
      <c r="C96" s="47" ph="1"/>
    </row>
    <row r="97" spans="2:3" s="47" customFormat="1" ht="21" x14ac:dyDescent="0.2">
      <c r="B97" s="47" ph="1"/>
      <c r="C97" s="47" ph="1"/>
    </row>
    <row r="98" spans="2:3" s="47" customFormat="1" ht="21" x14ac:dyDescent="0.2">
      <c r="B98" s="47" ph="1"/>
      <c r="C98" s="47" ph="1"/>
    </row>
    <row r="99" spans="2:3" s="47" customFormat="1" ht="21" x14ac:dyDescent="0.2">
      <c r="B99" s="47" ph="1"/>
      <c r="C99" s="47" ph="1"/>
    </row>
    <row r="100" spans="2:3" s="47" customFormat="1" ht="21" x14ac:dyDescent="0.2">
      <c r="B100" s="47" ph="1"/>
      <c r="C100" s="47" ph="1"/>
    </row>
    <row r="101" spans="2:3" s="47" customFormat="1" ht="21" x14ac:dyDescent="0.2">
      <c r="B101" s="47" ph="1"/>
      <c r="C101" s="47" ph="1"/>
    </row>
    <row r="102" spans="2:3" s="47" customFormat="1" ht="21" x14ac:dyDescent="0.2">
      <c r="B102" s="47" ph="1"/>
      <c r="C102" s="47" ph="1"/>
    </row>
    <row r="103" spans="2:3" ht="21" x14ac:dyDescent="0.2">
      <c r="B103" s="47" ph="1"/>
      <c r="C103" s="47" ph="1"/>
    </row>
  </sheetData>
  <mergeCells count="69">
    <mergeCell ref="A1:B1"/>
    <mergeCell ref="A2:C2"/>
    <mergeCell ref="A3:D3"/>
    <mergeCell ref="D8:E8"/>
    <mergeCell ref="M16:O16"/>
    <mergeCell ref="A16:A19"/>
    <mergeCell ref="M17:O19"/>
    <mergeCell ref="L17:L19"/>
    <mergeCell ref="B8:C8"/>
    <mergeCell ref="E6:F6"/>
    <mergeCell ref="B20:C20"/>
    <mergeCell ref="D20:E20"/>
    <mergeCell ref="M20:O20"/>
    <mergeCell ref="H16:K16"/>
    <mergeCell ref="B16:C19"/>
    <mergeCell ref="D16:E19"/>
    <mergeCell ref="F18:F19"/>
    <mergeCell ref="D32:E32"/>
    <mergeCell ref="D24:E24"/>
    <mergeCell ref="B26:C26"/>
    <mergeCell ref="D26:E26"/>
    <mergeCell ref="B21:C21"/>
    <mergeCell ref="D21:E21"/>
    <mergeCell ref="B22:C22"/>
    <mergeCell ref="D22:E22"/>
    <mergeCell ref="B36:C36"/>
    <mergeCell ref="D36:E36"/>
    <mergeCell ref="B33:C33"/>
    <mergeCell ref="D33:E33"/>
    <mergeCell ref="B34:C34"/>
    <mergeCell ref="D34:E34"/>
    <mergeCell ref="B23:C23"/>
    <mergeCell ref="D23:E23"/>
    <mergeCell ref="B24:C24"/>
    <mergeCell ref="M22:O22"/>
    <mergeCell ref="M23:O23"/>
    <mergeCell ref="M24:O24"/>
    <mergeCell ref="M25:O25"/>
    <mergeCell ref="B35:C35"/>
    <mergeCell ref="D35:E35"/>
    <mergeCell ref="B29:C29"/>
    <mergeCell ref="D29:E29"/>
    <mergeCell ref="B30:C30"/>
    <mergeCell ref="D30:E30"/>
    <mergeCell ref="B27:C27"/>
    <mergeCell ref="D27:E27"/>
    <mergeCell ref="B28:C28"/>
    <mergeCell ref="D28:E28"/>
    <mergeCell ref="B25:C25"/>
    <mergeCell ref="D25:E25"/>
    <mergeCell ref="B31:C31"/>
    <mergeCell ref="D31:E31"/>
    <mergeCell ref="B32:C32"/>
    <mergeCell ref="M36:O36"/>
    <mergeCell ref="H17:I17"/>
    <mergeCell ref="H18:I18"/>
    <mergeCell ref="J17:K17"/>
    <mergeCell ref="J18:K18"/>
    <mergeCell ref="M31:O31"/>
    <mergeCell ref="M32:O32"/>
    <mergeCell ref="M33:O33"/>
    <mergeCell ref="M34:O34"/>
    <mergeCell ref="M35:O35"/>
    <mergeCell ref="M26:O26"/>
    <mergeCell ref="M27:O27"/>
    <mergeCell ref="M28:O28"/>
    <mergeCell ref="M29:O29"/>
    <mergeCell ref="M30:O30"/>
    <mergeCell ref="M21:O21"/>
  </mergeCells>
  <phoneticPr fontId="7"/>
  <dataValidations count="1">
    <dataValidation imeMode="hiragana" allowBlank="1" showInputMessage="1" showErrorMessage="1" sqref="B21:E36"/>
  </dataValidations>
  <pageMargins left="0.86614173228346458" right="0.47244094488188981" top="0.70866141732283472" bottom="0.39370078740157483" header="0.23622047244094491" footer="0.19685039370078741"/>
  <pageSetup paperSize="9" scale="60" orientation="portrait" verticalDpi="300" r:id="rId1"/>
  <headerFooter alignWithMargins="0">
    <oddFooter>&amp;L&amp;8&amp;A&amp;C&amp;8 5／5&amp;R&amp;8&amp;F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会長杯級" error="会長杯級は、_x000a_A, B, C, なし_x000a_です。">
          <x14:formula1>
            <xm:f>LIST!$W$5:$W$9</xm:f>
          </x14:formula1>
          <xm:sqref>F21:F36</xm:sqref>
        </x14:dataValidation>
        <x14:dataValidation type="list" allowBlank="1" showInputMessage="1">
          <x14:formula1>
            <xm:f>LIST!$Y$5:$Y$7</xm:f>
          </x14:formula1>
          <xm:sqref>B8:C8</xm:sqref>
        </x14:dataValidation>
        <x14:dataValidation type="list" allowBlank="1" showInputMessage="1">
          <x14:formula1>
            <xm:f>LIST!$Z$5:$Z$8</xm:f>
          </x14:formula1>
          <xm:sqref>D8:E8</xm:sqref>
        </x14:dataValidation>
        <x14:dataValidation type="list" imeMode="hiragana" allowBlank="1" showInputMessage="1" showErrorMessage="1">
          <x14:formula1>
            <xm:f>LIST!$AA$5:$AA$9</xm:f>
          </x14:formula1>
          <xm:sqref>I20</xm:sqref>
        </x14:dataValidation>
        <x14:dataValidation type="list" imeMode="hiragana" allowBlank="1" showInputMessage="1">
          <x14:formula1>
            <xm:f>LIST!$AD$5:$AD$16</xm:f>
          </x14:formula1>
          <xm:sqref>H20:H36</xm:sqref>
        </x14:dataValidation>
        <x14:dataValidation type="list" imeMode="hiragana" allowBlank="1" showInputMessage="1" showErrorMessage="1">
          <x14:formula1>
            <xm:f>LIST!$AD$18:$AD$27</xm:f>
          </x14:formula1>
          <xm:sqref>J20:J36</xm:sqref>
        </x14:dataValidation>
        <x14:dataValidation type="list" imeMode="hiragana" allowBlank="1" showInputMessage="1" showErrorMessage="1">
          <x14:formula1>
            <xm:f>LIST!$AA$5:$AA$10</xm:f>
          </x14:formula1>
          <xm:sqref>K20:K36</xm:sqref>
        </x14:dataValidation>
        <x14:dataValidation type="list" allowBlank="1" showInputMessage="1" showErrorMessage="1" errorTitle="戦績（会長杯）" error="戦績は、_x000a_優勝、準優、B4、B8_x000a_です。">
          <x14:formula1>
            <xm:f>LIST!$AC$5:$AC$8</xm:f>
          </x14:formula1>
          <xm:sqref>L21:L36</xm:sqref>
        </x14:dataValidation>
        <x14:dataValidation type="list" imeMode="hiragana" allowBlank="1" showInputMessage="1" showErrorMessage="1">
          <x14:formula1>
            <xm:f>LIST!$AC$5:$AC$10</xm:f>
          </x14:formula1>
          <xm:sqref>I21:I36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107"/>
  <sheetViews>
    <sheetView topLeftCell="A5" zoomScale="115" zoomScaleNormal="115" workbookViewId="0">
      <selection activeCell="L11" sqref="L11"/>
    </sheetView>
  </sheetViews>
  <sheetFormatPr defaultColWidth="9" defaultRowHeight="14.4" x14ac:dyDescent="0.2"/>
  <cols>
    <col min="1" max="1" width="8" style="47" customWidth="1"/>
    <col min="2" max="6" width="7.59765625" style="47" customWidth="1"/>
    <col min="7" max="7" width="7.59765625" style="47" hidden="1" customWidth="1"/>
    <col min="8" max="11" width="7.59765625" style="47" customWidth="1"/>
    <col min="12" max="12" width="7.59765625" style="47" hidden="1" customWidth="1"/>
    <col min="13" max="13" width="7.59765625" style="34" customWidth="1"/>
    <col min="14" max="14" width="9" style="34" customWidth="1"/>
    <col min="15" max="15" width="16.5" style="34" customWidth="1"/>
    <col min="16" max="16384" width="9" style="34"/>
  </cols>
  <sheetData>
    <row r="1" spans="1:16" s="31" customFormat="1" ht="25.2" customHeight="1" x14ac:dyDescent="0.15">
      <c r="A1" s="349">
        <f>D2-1969</f>
        <v>57</v>
      </c>
      <c r="B1" s="349"/>
      <c r="C1" s="29" t="s">
        <v>228</v>
      </c>
      <c r="D1" s="29"/>
      <c r="E1" s="29"/>
      <c r="F1" s="30"/>
      <c r="G1" s="30"/>
      <c r="I1" s="53"/>
      <c r="J1" s="53"/>
      <c r="K1" s="53"/>
      <c r="L1" s="53"/>
      <c r="M1" s="53"/>
    </row>
    <row r="2" spans="1:16" s="31" customFormat="1" ht="25.2" customHeight="1" x14ac:dyDescent="0.15">
      <c r="A2" s="350" t="s">
        <v>229</v>
      </c>
      <c r="B2" s="350"/>
      <c r="C2" s="350"/>
      <c r="D2" s="144">
        <v>2026</v>
      </c>
      <c r="E2" s="29" t="s">
        <v>55</v>
      </c>
      <c r="F2" s="143"/>
      <c r="I2" s="53"/>
      <c r="J2" s="53"/>
      <c r="K2" s="53"/>
      <c r="L2" s="53"/>
      <c r="M2" s="53"/>
    </row>
    <row r="3" spans="1:16" s="31" customFormat="1" ht="16.95" customHeight="1" x14ac:dyDescent="0.15">
      <c r="A3" s="351" t="s">
        <v>293</v>
      </c>
      <c r="B3" s="351"/>
      <c r="C3" s="351"/>
      <c r="D3" s="351"/>
      <c r="E3" s="204"/>
      <c r="F3" s="30"/>
      <c r="H3" s="194"/>
      <c r="I3" s="53"/>
      <c r="J3" s="53"/>
      <c r="K3" s="53"/>
      <c r="L3" s="53"/>
      <c r="M3" s="53"/>
    </row>
    <row r="4" spans="1:16" s="31" customFormat="1" ht="16.95" customHeight="1" x14ac:dyDescent="0.15">
      <c r="B4" s="29"/>
      <c r="C4" s="29"/>
      <c r="D4" s="30"/>
      <c r="E4" s="30"/>
      <c r="F4" s="30"/>
      <c r="H4" s="194"/>
      <c r="I4" s="53"/>
      <c r="J4" s="53"/>
      <c r="K4" s="53"/>
      <c r="L4" s="53"/>
      <c r="M4" s="53"/>
    </row>
    <row r="5" spans="1:16" s="31" customFormat="1" ht="15" thickBot="1" x14ac:dyDescent="0.2">
      <c r="B5" s="29"/>
      <c r="C5" s="29"/>
      <c r="D5" s="30"/>
      <c r="E5" s="30"/>
      <c r="F5" s="30"/>
      <c r="H5" s="194"/>
      <c r="I5" s="53"/>
      <c r="J5" s="53"/>
      <c r="K5" s="53"/>
      <c r="L5" s="53"/>
      <c r="M5" s="53"/>
    </row>
    <row r="6" spans="1:16" ht="25.2" customHeight="1" thickBot="1" x14ac:dyDescent="0.25">
      <c r="A6" s="32" t="s">
        <v>223</v>
      </c>
      <c r="B6" s="32"/>
      <c r="C6" s="32"/>
      <c r="D6" s="32"/>
      <c r="E6" s="352" t="s">
        <v>292</v>
      </c>
      <c r="F6" s="353"/>
      <c r="G6" s="32"/>
      <c r="H6" s="32"/>
      <c r="I6" s="32"/>
      <c r="L6" s="32"/>
      <c r="M6" s="32"/>
      <c r="N6" s="33"/>
    </row>
    <row r="7" spans="1:16" ht="10.199999999999999" customHeight="1" thickBot="1" x14ac:dyDescent="0.25">
      <c r="A7" s="35"/>
      <c r="B7" s="35"/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3"/>
    </row>
    <row r="8" spans="1:16" s="38" customFormat="1" ht="30" customHeight="1" thickBot="1" x14ac:dyDescent="0.3">
      <c r="A8" s="206" t="s">
        <v>40</v>
      </c>
      <c r="B8" s="461" t="s">
        <v>312</v>
      </c>
      <c r="C8" s="461"/>
      <c r="D8" s="461" t="s">
        <v>329</v>
      </c>
      <c r="E8" s="461"/>
      <c r="F8" s="33"/>
      <c r="H8" s="33" t="s">
        <v>338</v>
      </c>
      <c r="I8" s="33"/>
      <c r="J8" s="33"/>
      <c r="K8" s="33"/>
      <c r="L8" s="33"/>
      <c r="M8" s="33"/>
      <c r="N8" s="33"/>
      <c r="O8" s="33"/>
    </row>
    <row r="9" spans="1:16" s="38" customFormat="1" ht="18" customHeight="1" thickBot="1" x14ac:dyDescent="0.3">
      <c r="A9" s="174"/>
      <c r="B9" s="37"/>
      <c r="C9" s="37"/>
      <c r="D9" s="37"/>
      <c r="E9" s="37"/>
      <c r="F9" s="170"/>
      <c r="G9" s="170"/>
      <c r="H9" s="170"/>
      <c r="I9" s="170"/>
      <c r="J9" s="171"/>
      <c r="K9" s="37"/>
      <c r="L9" s="37"/>
      <c r="M9" s="37"/>
      <c r="N9" s="37"/>
      <c r="O9" s="33"/>
      <c r="P9" s="33"/>
    </row>
    <row r="10" spans="1:16" s="38" customFormat="1" ht="21" customHeight="1" x14ac:dyDescent="0.25">
      <c r="A10" s="184" t="s">
        <v>296</v>
      </c>
      <c r="B10" s="251" t="s">
        <v>339</v>
      </c>
      <c r="C10" s="176"/>
      <c r="D10" s="176"/>
      <c r="E10" s="176"/>
      <c r="F10" s="176"/>
      <c r="G10" s="176"/>
      <c r="H10" s="177"/>
      <c r="I10" s="191"/>
      <c r="J10" s="200" t="s">
        <v>282</v>
      </c>
      <c r="K10" s="33" t="s">
        <v>347</v>
      </c>
      <c r="L10" s="183"/>
      <c r="M10" s="183"/>
      <c r="N10" s="37"/>
      <c r="O10" s="33"/>
      <c r="P10" s="33"/>
    </row>
    <row r="11" spans="1:16" s="38" customFormat="1" ht="21" x14ac:dyDescent="0.25">
      <c r="A11" s="185"/>
      <c r="B11" s="252" t="s">
        <v>279</v>
      </c>
      <c r="C11" s="178"/>
      <c r="D11" s="178"/>
      <c r="E11" s="178"/>
      <c r="F11" s="178"/>
      <c r="G11" s="178"/>
      <c r="H11" s="179"/>
      <c r="I11" s="193"/>
      <c r="J11" s="200" t="s">
        <v>345</v>
      </c>
      <c r="K11" s="249" t="s">
        <v>283</v>
      </c>
      <c r="L11" s="183"/>
      <c r="M11" s="183"/>
      <c r="N11" s="37"/>
      <c r="O11" s="33"/>
      <c r="P11" s="33"/>
    </row>
    <row r="12" spans="1:16" s="38" customFormat="1" ht="21" x14ac:dyDescent="0.25">
      <c r="A12" s="185"/>
      <c r="B12" s="252" t="s">
        <v>281</v>
      </c>
      <c r="C12" s="178"/>
      <c r="D12" s="178"/>
      <c r="E12" s="178"/>
      <c r="F12" s="178"/>
      <c r="G12" s="178"/>
      <c r="H12" s="179"/>
      <c r="I12" s="193"/>
      <c r="K12" s="249" t="s">
        <v>334</v>
      </c>
      <c r="L12" s="183"/>
      <c r="M12" s="183"/>
      <c r="N12" s="37"/>
      <c r="O12" s="33"/>
      <c r="P12" s="33"/>
    </row>
    <row r="13" spans="1:16" s="38" customFormat="1" ht="21.6" thickBot="1" x14ac:dyDescent="0.3">
      <c r="A13" s="182"/>
      <c r="B13" s="253" t="s">
        <v>280</v>
      </c>
      <c r="C13" s="180"/>
      <c r="D13" s="180"/>
      <c r="E13" s="180"/>
      <c r="F13" s="180"/>
      <c r="G13" s="180"/>
      <c r="H13" s="181"/>
      <c r="I13" s="178"/>
      <c r="K13" s="249" t="s">
        <v>341</v>
      </c>
      <c r="L13" s="183"/>
      <c r="M13" s="183"/>
      <c r="N13" s="37"/>
      <c r="O13" s="33"/>
      <c r="P13" s="33"/>
    </row>
    <row r="14" spans="1:16" s="39" customFormat="1" ht="21" x14ac:dyDescent="0.25">
      <c r="B14" s="39" ph="1"/>
      <c r="C14" s="39" ph="1"/>
      <c r="D14" s="42"/>
      <c r="F14" s="40"/>
      <c r="G14" s="41"/>
      <c r="I14" s="201"/>
      <c r="J14" s="38"/>
      <c r="K14" s="258" t="s">
        <v>348</v>
      </c>
      <c r="L14" s="202"/>
      <c r="M14" s="202"/>
    </row>
    <row r="15" spans="1:16" s="203" customFormat="1" ht="20.399999999999999" thickBot="1" x14ac:dyDescent="0.25">
      <c r="A15" s="170"/>
      <c r="B15" s="37" ph="1"/>
      <c r="C15" s="37" ph="1"/>
      <c r="D15" s="37" ph="1"/>
      <c r="E15" s="37" ph="1"/>
      <c r="F15" s="37" ph="1"/>
      <c r="G15" s="37" ph="1"/>
      <c r="H15" s="37" ph="1"/>
      <c r="I15" s="37" ph="1"/>
      <c r="J15" s="37" ph="1"/>
      <c r="K15" s="37" ph="1"/>
      <c r="L15" s="37" ph="1"/>
      <c r="M15" s="37" ph="1"/>
      <c r="N15" s="37" ph="1"/>
      <c r="O15" s="37" ph="1"/>
    </row>
    <row r="16" spans="1:16" ht="13.95" customHeight="1" x14ac:dyDescent="0.2">
      <c r="A16" s="464" t="s">
        <v>28</v>
      </c>
      <c r="B16" s="454" t="s">
        <v>35</v>
      </c>
      <c r="C16" s="454"/>
      <c r="D16" s="457" t="s">
        <v>284</v>
      </c>
      <c r="E16" s="457"/>
      <c r="F16" s="242" t="s">
        <v>172</v>
      </c>
      <c r="G16" s="243"/>
      <c r="H16" s="453" t="s">
        <v>285</v>
      </c>
      <c r="I16" s="453"/>
      <c r="J16" s="453"/>
      <c r="K16" s="453"/>
      <c r="L16" s="244"/>
      <c r="M16" s="462" t="s">
        <v>290</v>
      </c>
      <c r="N16" s="462"/>
      <c r="O16" s="463"/>
    </row>
    <row r="17" spans="1:15" ht="13.95" customHeight="1" x14ac:dyDescent="0.2">
      <c r="A17" s="465"/>
      <c r="B17" s="455"/>
      <c r="C17" s="455"/>
      <c r="D17" s="458"/>
      <c r="E17" s="458"/>
      <c r="F17" s="245"/>
      <c r="G17" s="246"/>
      <c r="H17" s="436" t="s">
        <v>287</v>
      </c>
      <c r="I17" s="436"/>
      <c r="J17" s="436" t="s">
        <v>30</v>
      </c>
      <c r="K17" s="436"/>
      <c r="L17" s="471"/>
      <c r="M17" s="467"/>
      <c r="N17" s="467"/>
      <c r="O17" s="468"/>
    </row>
    <row r="18" spans="1:15" ht="15.6" customHeight="1" x14ac:dyDescent="0.2">
      <c r="A18" s="465"/>
      <c r="B18" s="455"/>
      <c r="C18" s="455"/>
      <c r="D18" s="458"/>
      <c r="E18" s="458"/>
      <c r="F18" s="436" t="s">
        <v>171</v>
      </c>
      <c r="G18" s="246"/>
      <c r="H18" s="437">
        <f>D2-1</f>
        <v>2025</v>
      </c>
      <c r="I18" s="437"/>
      <c r="J18" s="437">
        <v>2024</v>
      </c>
      <c r="K18" s="437"/>
      <c r="L18" s="471"/>
      <c r="M18" s="467"/>
      <c r="N18" s="467"/>
      <c r="O18" s="468"/>
    </row>
    <row r="19" spans="1:15" ht="15.6" customHeight="1" thickBot="1" x14ac:dyDescent="0.25">
      <c r="A19" s="466"/>
      <c r="B19" s="456"/>
      <c r="C19" s="456"/>
      <c r="D19" s="459"/>
      <c r="E19" s="459"/>
      <c r="F19" s="460"/>
      <c r="G19" s="247"/>
      <c r="H19" s="240" t="s">
        <v>308</v>
      </c>
      <c r="I19" s="241" t="s">
        <v>322</v>
      </c>
      <c r="J19" s="240" t="s">
        <v>308</v>
      </c>
      <c r="K19" s="241" t="s">
        <v>322</v>
      </c>
      <c r="L19" s="472"/>
      <c r="M19" s="469"/>
      <c r="N19" s="469"/>
      <c r="O19" s="470"/>
    </row>
    <row r="20" spans="1:15" ht="20.399999999999999" thickBot="1" x14ac:dyDescent="0.25">
      <c r="A20" s="236" t="s">
        <v>278</v>
      </c>
      <c r="B20" s="450" t="s">
        <v>31</v>
      </c>
      <c r="C20" s="450"/>
      <c r="D20" s="450" t="s">
        <v>33</v>
      </c>
      <c r="E20" s="450"/>
      <c r="F20" s="237" t="s">
        <v>32</v>
      </c>
      <c r="G20" s="237" ph="1"/>
      <c r="H20" s="238" t="s">
        <v>326</v>
      </c>
      <c r="I20" s="239" t="s">
        <v>323</v>
      </c>
      <c r="J20" s="238" t="s">
        <v>326</v>
      </c>
      <c r="K20" s="239" t="s">
        <v>328</v>
      </c>
      <c r="L20" s="237"/>
      <c r="M20" s="451" t="s">
        <v>291</v>
      </c>
      <c r="N20" s="451"/>
      <c r="O20" s="452"/>
    </row>
    <row r="21" spans="1:15" s="38" customFormat="1" ht="43.95" customHeight="1" x14ac:dyDescent="0.25">
      <c r="A21" s="233">
        <v>1</v>
      </c>
      <c r="B21" s="481"/>
      <c r="C21" s="482"/>
      <c r="D21" s="483"/>
      <c r="E21" s="484"/>
      <c r="F21" s="230"/>
      <c r="G21" s="224"/>
      <c r="H21" s="227"/>
      <c r="I21" s="218"/>
      <c r="J21" s="221"/>
      <c r="K21" s="210"/>
      <c r="L21" s="215"/>
      <c r="M21" s="441"/>
      <c r="N21" s="442"/>
      <c r="O21" s="443"/>
    </row>
    <row r="22" spans="1:15" s="38" customFormat="1" ht="43.95" customHeight="1" x14ac:dyDescent="0.25">
      <c r="A22" s="234">
        <f>A21+1</f>
        <v>2</v>
      </c>
      <c r="B22" s="473"/>
      <c r="C22" s="474"/>
      <c r="D22" s="475"/>
      <c r="E22" s="476"/>
      <c r="F22" s="231"/>
      <c r="G22" s="225"/>
      <c r="H22" s="228"/>
      <c r="I22" s="219"/>
      <c r="J22" s="222"/>
      <c r="K22" s="211"/>
      <c r="L22" s="216"/>
      <c r="M22" s="438"/>
      <c r="N22" s="439"/>
      <c r="O22" s="440"/>
    </row>
    <row r="23" spans="1:15" s="38" customFormat="1" ht="43.95" customHeight="1" x14ac:dyDescent="0.25">
      <c r="A23" s="234">
        <f t="shared" ref="A23:A35" si="0">A22+1</f>
        <v>3</v>
      </c>
      <c r="B23" s="473"/>
      <c r="C23" s="474"/>
      <c r="D23" s="475"/>
      <c r="E23" s="476"/>
      <c r="F23" s="231"/>
      <c r="G23" s="225"/>
      <c r="H23" s="228"/>
      <c r="I23" s="219"/>
      <c r="J23" s="222"/>
      <c r="K23" s="211"/>
      <c r="L23" s="216"/>
      <c r="M23" s="438"/>
      <c r="N23" s="439"/>
      <c r="O23" s="440"/>
    </row>
    <row r="24" spans="1:15" s="38" customFormat="1" ht="43.95" customHeight="1" x14ac:dyDescent="0.25">
      <c r="A24" s="234">
        <f t="shared" si="0"/>
        <v>4</v>
      </c>
      <c r="B24" s="473"/>
      <c r="C24" s="474"/>
      <c r="D24" s="475"/>
      <c r="E24" s="476"/>
      <c r="F24" s="231"/>
      <c r="G24" s="225"/>
      <c r="H24" s="228"/>
      <c r="I24" s="219"/>
      <c r="J24" s="222"/>
      <c r="K24" s="211"/>
      <c r="L24" s="216"/>
      <c r="M24" s="438"/>
      <c r="N24" s="439"/>
      <c r="O24" s="440"/>
    </row>
    <row r="25" spans="1:15" s="38" customFormat="1" ht="43.95" customHeight="1" x14ac:dyDescent="0.25">
      <c r="A25" s="234">
        <f t="shared" si="0"/>
        <v>5</v>
      </c>
      <c r="B25" s="473"/>
      <c r="C25" s="474"/>
      <c r="D25" s="475"/>
      <c r="E25" s="476"/>
      <c r="F25" s="231"/>
      <c r="G25" s="225"/>
      <c r="H25" s="228"/>
      <c r="I25" s="219"/>
      <c r="J25" s="222"/>
      <c r="K25" s="211"/>
      <c r="L25" s="216"/>
      <c r="M25" s="438"/>
      <c r="N25" s="439"/>
      <c r="O25" s="440"/>
    </row>
    <row r="26" spans="1:15" s="38" customFormat="1" ht="43.95" customHeight="1" x14ac:dyDescent="0.25">
      <c r="A26" s="234">
        <f t="shared" si="0"/>
        <v>6</v>
      </c>
      <c r="B26" s="473"/>
      <c r="C26" s="474"/>
      <c r="D26" s="475"/>
      <c r="E26" s="476"/>
      <c r="F26" s="231"/>
      <c r="G26" s="225"/>
      <c r="H26" s="228"/>
      <c r="I26" s="219"/>
      <c r="J26" s="222"/>
      <c r="K26" s="211"/>
      <c r="L26" s="216"/>
      <c r="M26" s="438"/>
      <c r="N26" s="439"/>
      <c r="O26" s="440"/>
    </row>
    <row r="27" spans="1:15" s="38" customFormat="1" ht="43.95" customHeight="1" x14ac:dyDescent="0.25">
      <c r="A27" s="234">
        <f t="shared" si="0"/>
        <v>7</v>
      </c>
      <c r="B27" s="473"/>
      <c r="C27" s="474"/>
      <c r="D27" s="475"/>
      <c r="E27" s="476"/>
      <c r="F27" s="231"/>
      <c r="G27" s="225"/>
      <c r="H27" s="228"/>
      <c r="I27" s="219"/>
      <c r="J27" s="222"/>
      <c r="K27" s="211"/>
      <c r="L27" s="216"/>
      <c r="M27" s="438"/>
      <c r="N27" s="439"/>
      <c r="O27" s="440"/>
    </row>
    <row r="28" spans="1:15" s="38" customFormat="1" ht="43.95" customHeight="1" x14ac:dyDescent="0.25">
      <c r="A28" s="234">
        <f t="shared" si="0"/>
        <v>8</v>
      </c>
      <c r="B28" s="473"/>
      <c r="C28" s="474"/>
      <c r="D28" s="475"/>
      <c r="E28" s="476"/>
      <c r="F28" s="231"/>
      <c r="G28" s="225"/>
      <c r="H28" s="228"/>
      <c r="I28" s="219"/>
      <c r="J28" s="222"/>
      <c r="K28" s="211"/>
      <c r="L28" s="216"/>
      <c r="M28" s="438"/>
      <c r="N28" s="439"/>
      <c r="O28" s="440"/>
    </row>
    <row r="29" spans="1:15" s="38" customFormat="1" ht="43.95" customHeight="1" x14ac:dyDescent="0.25">
      <c r="A29" s="234">
        <f t="shared" si="0"/>
        <v>9</v>
      </c>
      <c r="B29" s="473"/>
      <c r="C29" s="474"/>
      <c r="D29" s="475"/>
      <c r="E29" s="476"/>
      <c r="F29" s="231"/>
      <c r="G29" s="225"/>
      <c r="H29" s="228"/>
      <c r="I29" s="219"/>
      <c r="J29" s="222"/>
      <c r="K29" s="211"/>
      <c r="L29" s="216"/>
      <c r="M29" s="438"/>
      <c r="N29" s="439"/>
      <c r="O29" s="440"/>
    </row>
    <row r="30" spans="1:15" s="38" customFormat="1" ht="43.95" customHeight="1" x14ac:dyDescent="0.25">
      <c r="A30" s="234">
        <f t="shared" si="0"/>
        <v>10</v>
      </c>
      <c r="B30" s="473"/>
      <c r="C30" s="474"/>
      <c r="D30" s="475"/>
      <c r="E30" s="476"/>
      <c r="F30" s="231"/>
      <c r="G30" s="225"/>
      <c r="H30" s="228"/>
      <c r="I30" s="219"/>
      <c r="J30" s="222"/>
      <c r="K30" s="211"/>
      <c r="L30" s="216"/>
      <c r="M30" s="438"/>
      <c r="N30" s="439"/>
      <c r="O30" s="440"/>
    </row>
    <row r="31" spans="1:15" s="38" customFormat="1" ht="43.95" customHeight="1" x14ac:dyDescent="0.25">
      <c r="A31" s="234">
        <f t="shared" si="0"/>
        <v>11</v>
      </c>
      <c r="B31" s="473"/>
      <c r="C31" s="474"/>
      <c r="D31" s="475"/>
      <c r="E31" s="476"/>
      <c r="F31" s="231"/>
      <c r="G31" s="225"/>
      <c r="H31" s="228"/>
      <c r="I31" s="219"/>
      <c r="J31" s="222"/>
      <c r="K31" s="211"/>
      <c r="L31" s="216"/>
      <c r="M31" s="438"/>
      <c r="N31" s="439"/>
      <c r="O31" s="440"/>
    </row>
    <row r="32" spans="1:15" s="38" customFormat="1" ht="43.95" customHeight="1" x14ac:dyDescent="0.25">
      <c r="A32" s="234">
        <f t="shared" si="0"/>
        <v>12</v>
      </c>
      <c r="B32" s="473"/>
      <c r="C32" s="474"/>
      <c r="D32" s="475"/>
      <c r="E32" s="476"/>
      <c r="F32" s="231"/>
      <c r="G32" s="225"/>
      <c r="H32" s="228"/>
      <c r="I32" s="219"/>
      <c r="J32" s="222"/>
      <c r="K32" s="211"/>
      <c r="L32" s="216"/>
      <c r="M32" s="438"/>
      <c r="N32" s="439"/>
      <c r="O32" s="440"/>
    </row>
    <row r="33" spans="1:16" s="38" customFormat="1" ht="43.95" customHeight="1" x14ac:dyDescent="0.25">
      <c r="A33" s="234">
        <f t="shared" si="0"/>
        <v>13</v>
      </c>
      <c r="B33" s="473"/>
      <c r="C33" s="474"/>
      <c r="D33" s="475"/>
      <c r="E33" s="476"/>
      <c r="F33" s="231"/>
      <c r="G33" s="225"/>
      <c r="H33" s="228"/>
      <c r="I33" s="219"/>
      <c r="J33" s="222"/>
      <c r="K33" s="211"/>
      <c r="L33" s="216"/>
      <c r="M33" s="438"/>
      <c r="N33" s="439"/>
      <c r="O33" s="440"/>
    </row>
    <row r="34" spans="1:16" s="38" customFormat="1" ht="43.95" customHeight="1" x14ac:dyDescent="0.25">
      <c r="A34" s="234">
        <f t="shared" si="0"/>
        <v>14</v>
      </c>
      <c r="B34" s="473"/>
      <c r="C34" s="474"/>
      <c r="D34" s="475"/>
      <c r="E34" s="476"/>
      <c r="F34" s="231"/>
      <c r="G34" s="225"/>
      <c r="H34" s="228"/>
      <c r="I34" s="219"/>
      <c r="J34" s="222"/>
      <c r="K34" s="211"/>
      <c r="L34" s="216"/>
      <c r="M34" s="438"/>
      <c r="N34" s="439"/>
      <c r="O34" s="440"/>
    </row>
    <row r="35" spans="1:16" s="38" customFormat="1" ht="43.95" customHeight="1" x14ac:dyDescent="0.25">
      <c r="A35" s="234">
        <f t="shared" si="0"/>
        <v>15</v>
      </c>
      <c r="B35" s="473"/>
      <c r="C35" s="474"/>
      <c r="D35" s="475"/>
      <c r="E35" s="476"/>
      <c r="F35" s="231"/>
      <c r="G35" s="225"/>
      <c r="H35" s="228"/>
      <c r="I35" s="219"/>
      <c r="J35" s="222"/>
      <c r="K35" s="211"/>
      <c r="L35" s="216"/>
      <c r="M35" s="438"/>
      <c r="N35" s="439"/>
      <c r="O35" s="440"/>
    </row>
    <row r="36" spans="1:16" s="38" customFormat="1" ht="43.95" customHeight="1" thickBot="1" x14ac:dyDescent="0.3">
      <c r="A36" s="235">
        <f>A35+1</f>
        <v>16</v>
      </c>
      <c r="B36" s="477"/>
      <c r="C36" s="478"/>
      <c r="D36" s="479"/>
      <c r="E36" s="480"/>
      <c r="F36" s="232"/>
      <c r="G36" s="226"/>
      <c r="H36" s="229"/>
      <c r="I36" s="220"/>
      <c r="J36" s="223"/>
      <c r="K36" s="212"/>
      <c r="L36" s="217"/>
      <c r="M36" s="433"/>
      <c r="N36" s="434"/>
      <c r="O36" s="435"/>
    </row>
    <row r="37" spans="1:16" s="44" customFormat="1" ht="16.2" customHeight="1" x14ac:dyDescent="0.15">
      <c r="A37" s="28"/>
      <c r="B37" s="28" t="s">
        <v>304</v>
      </c>
      <c r="C37" s="28"/>
      <c r="D37" s="28"/>
      <c r="E37" s="28"/>
      <c r="F37" s="28"/>
      <c r="G37" s="28"/>
      <c r="H37" s="43"/>
      <c r="I37" s="43"/>
      <c r="J37" s="11"/>
      <c r="K37" s="11"/>
      <c r="L37" s="11"/>
      <c r="M37" s="11"/>
      <c r="N37" s="28"/>
      <c r="O37" s="11"/>
    </row>
    <row r="38" spans="1:16" s="44" customFormat="1" ht="16.2" customHeight="1" x14ac:dyDescent="0.15">
      <c r="A38" s="27" t="s">
        <v>286</v>
      </c>
      <c r="B38" s="2" t="s">
        <v>227</v>
      </c>
      <c r="C38" s="2"/>
      <c r="E38" s="28"/>
      <c r="F38" s="28"/>
      <c r="G38" s="4"/>
      <c r="H38" s="43"/>
      <c r="I38" s="43"/>
      <c r="J38" s="45"/>
      <c r="K38" s="45"/>
      <c r="L38" s="45"/>
      <c r="M38" s="43"/>
      <c r="N38" s="45"/>
      <c r="O38" s="11"/>
    </row>
    <row r="39" spans="1:16" s="44" customFormat="1" ht="16.2" customHeight="1" x14ac:dyDescent="0.15">
      <c r="A39" s="27"/>
      <c r="B39" s="2" t="s">
        <v>343</v>
      </c>
      <c r="C39" s="2"/>
      <c r="E39" s="28"/>
      <c r="F39" s="28"/>
      <c r="G39" s="4"/>
      <c r="H39" s="43"/>
      <c r="I39" s="43"/>
      <c r="J39" s="45"/>
      <c r="K39" s="45"/>
      <c r="L39" s="45"/>
      <c r="M39" s="43"/>
      <c r="N39" s="45"/>
      <c r="O39" s="11"/>
    </row>
    <row r="40" spans="1:16" s="7" customFormat="1" ht="16.2" customHeight="1" x14ac:dyDescent="0.15">
      <c r="A40" s="2"/>
      <c r="B40" s="2" t="s">
        <v>344</v>
      </c>
      <c r="C40" s="2"/>
      <c r="D40" s="2"/>
      <c r="E40" s="2"/>
      <c r="F40" s="3"/>
      <c r="G40" s="4"/>
      <c r="H40" s="4"/>
      <c r="I40" s="4"/>
      <c r="J40" s="2"/>
      <c r="K40" s="2"/>
      <c r="L40" s="2"/>
      <c r="M40" s="4"/>
      <c r="N40" s="5"/>
      <c r="O40" s="6"/>
      <c r="P40" s="6"/>
    </row>
    <row r="41" spans="1:16" s="7" customFormat="1" ht="16.2" customHeight="1" x14ac:dyDescent="0.2">
      <c r="A41" s="11"/>
      <c r="B41" s="46" ph="1"/>
      <c r="C41" s="46" ph="1"/>
      <c r="D41" s="12"/>
      <c r="E41" s="12"/>
      <c r="F41" s="12"/>
      <c r="G41" s="46"/>
      <c r="H41" s="12"/>
      <c r="I41" s="12"/>
      <c r="J41" s="12"/>
      <c r="K41" s="198"/>
      <c r="L41" s="199"/>
      <c r="M41" s="198"/>
      <c r="O41" s="6"/>
      <c r="P41" s="6"/>
    </row>
    <row r="42" spans="1:16" s="47" customFormat="1" x14ac:dyDescent="0.2">
      <c r="A42" s="46"/>
      <c r="D42" s="46"/>
      <c r="E42" s="46"/>
      <c r="F42" s="46"/>
      <c r="G42" s="46"/>
      <c r="H42" s="46"/>
      <c r="I42" s="46"/>
      <c r="J42" s="46"/>
      <c r="K42" s="46"/>
      <c r="L42" s="46"/>
    </row>
    <row r="43" spans="1:16" s="47" customFormat="1" ht="19.8" x14ac:dyDescent="0.2">
      <c r="A43" s="46"/>
      <c r="B43" s="46" ph="1"/>
      <c r="C43" s="46" ph="1"/>
      <c r="D43" s="46"/>
      <c r="E43" s="46"/>
      <c r="F43" s="46"/>
      <c r="G43" s="46"/>
      <c r="H43" s="46"/>
      <c r="I43" s="46"/>
      <c r="J43" s="46"/>
      <c r="K43" s="46"/>
      <c r="L43" s="46"/>
    </row>
    <row r="44" spans="1:16" s="47" customFormat="1" ht="19.8" x14ac:dyDescent="0.2">
      <c r="A44" s="46"/>
      <c r="B44" s="46" ph="1"/>
      <c r="C44" s="46" ph="1"/>
      <c r="D44" s="46"/>
      <c r="E44" s="46"/>
      <c r="F44" s="46"/>
      <c r="G44" s="46"/>
      <c r="H44" s="46"/>
      <c r="I44" s="46"/>
      <c r="J44" s="46"/>
      <c r="K44" s="46"/>
      <c r="L44" s="46"/>
    </row>
    <row r="45" spans="1:16" s="47" customFormat="1" ht="19.8" x14ac:dyDescent="0.2">
      <c r="A45" s="46"/>
      <c r="B45" s="46" ph="1"/>
      <c r="C45" s="46" ph="1"/>
      <c r="D45" s="46"/>
      <c r="E45" s="46"/>
      <c r="F45" s="46"/>
      <c r="G45" s="46"/>
      <c r="H45" s="46"/>
      <c r="I45" s="46"/>
      <c r="J45" s="46"/>
      <c r="K45" s="46"/>
      <c r="L45" s="46"/>
    </row>
    <row r="46" spans="1:16" s="47" customFormat="1" ht="19.8" x14ac:dyDescent="0.2">
      <c r="A46" s="46"/>
      <c r="B46" s="46" ph="1"/>
      <c r="C46" s="46" ph="1"/>
      <c r="D46" s="46"/>
      <c r="E46" s="46"/>
      <c r="F46" s="46"/>
      <c r="G46" s="46"/>
      <c r="H46" s="46"/>
      <c r="I46" s="46"/>
      <c r="J46" s="46"/>
      <c r="K46" s="46"/>
      <c r="L46" s="46"/>
    </row>
    <row r="47" spans="1:16" ht="19.8" x14ac:dyDescent="0.2">
      <c r="A47" s="46"/>
      <c r="B47" s="46" ph="1"/>
      <c r="C47" s="46" ph="1"/>
      <c r="D47" s="46"/>
      <c r="E47" s="46"/>
      <c r="F47" s="46"/>
      <c r="G47" s="46"/>
      <c r="H47" s="46"/>
      <c r="I47" s="46"/>
      <c r="J47" s="46"/>
      <c r="K47" s="46"/>
      <c r="L47" s="46"/>
    </row>
    <row r="48" spans="1:16" ht="19.8" x14ac:dyDescent="0.2">
      <c r="A48" s="46"/>
      <c r="B48" s="46" ph="1"/>
      <c r="C48" s="46" ph="1"/>
      <c r="D48" s="46"/>
      <c r="E48" s="46"/>
      <c r="F48" s="46"/>
      <c r="G48" s="46"/>
      <c r="H48" s="46"/>
      <c r="I48" s="46"/>
      <c r="J48" s="46"/>
      <c r="K48" s="46"/>
      <c r="L48" s="46"/>
    </row>
    <row r="49" spans="1:17" ht="19.8" x14ac:dyDescent="0.2">
      <c r="A49" s="46"/>
      <c r="B49" s="46" ph="1"/>
      <c r="C49" s="46" ph="1"/>
      <c r="D49" s="46"/>
      <c r="E49" s="46"/>
      <c r="F49" s="46"/>
      <c r="G49" s="46"/>
      <c r="H49" s="46"/>
      <c r="I49" s="46"/>
      <c r="J49" s="46"/>
      <c r="K49" s="46"/>
      <c r="L49" s="46"/>
    </row>
    <row r="50" spans="1:17" s="47" customFormat="1" ht="19.8" x14ac:dyDescent="0.2">
      <c r="A50" s="46"/>
      <c r="B50" s="46" ph="1"/>
      <c r="C50" s="46" ph="1"/>
      <c r="D50" s="46"/>
      <c r="E50" s="46"/>
      <c r="F50" s="46"/>
      <c r="G50" s="46"/>
      <c r="H50" s="46"/>
      <c r="I50" s="46"/>
      <c r="J50" s="46"/>
      <c r="K50" s="46"/>
      <c r="L50" s="46"/>
    </row>
    <row r="51" spans="1:17" s="47" customFormat="1" ht="19.8" x14ac:dyDescent="0.2">
      <c r="A51" s="46"/>
      <c r="B51" s="46" ph="1"/>
      <c r="C51" s="46" ph="1"/>
      <c r="D51" s="46"/>
      <c r="E51" s="46"/>
      <c r="F51" s="46"/>
      <c r="G51" s="46"/>
      <c r="H51" s="46"/>
      <c r="I51" s="46"/>
      <c r="J51" s="46"/>
      <c r="K51" s="46"/>
      <c r="L51" s="46"/>
    </row>
    <row r="52" spans="1:17" s="47" customFormat="1" ht="19.8" x14ac:dyDescent="0.2">
      <c r="A52" s="46"/>
      <c r="B52" s="46" ph="1"/>
      <c r="C52" s="46" ph="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</row>
    <row r="53" spans="1:17" s="47" customFormat="1" ht="19.8" x14ac:dyDescent="0.2">
      <c r="A53" s="46"/>
      <c r="B53" s="46" ph="1"/>
      <c r="C53" s="46" ph="1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s="47" customForma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19.8" x14ac:dyDescent="0.2">
      <c r="A55" s="46"/>
      <c r="B55" s="46" ph="1"/>
      <c r="C55" s="46" ph="1"/>
      <c r="D55" s="46"/>
      <c r="E55" s="46"/>
      <c r="F55" s="46"/>
      <c r="G55" s="46"/>
      <c r="H55" s="46"/>
      <c r="I55" s="46"/>
      <c r="J55" s="46"/>
      <c r="K55" s="46"/>
      <c r="L55" s="46"/>
      <c r="M55" s="33"/>
      <c r="N55" s="33"/>
      <c r="O55" s="33"/>
      <c r="P55" s="33"/>
      <c r="Q55" s="33"/>
    </row>
    <row r="56" spans="1:17" s="47" customFormat="1" ht="19.8" x14ac:dyDescent="0.2">
      <c r="A56" s="46"/>
      <c r="B56" s="46" ph="1"/>
      <c r="C56" s="46" ph="1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</row>
    <row r="57" spans="1:17" s="47" customFormat="1" ht="19.8" x14ac:dyDescent="0.2">
      <c r="A57" s="46"/>
      <c r="B57" s="46" ph="1"/>
      <c r="C57" s="46" ph="1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7" customFormat="1" ht="19.8" x14ac:dyDescent="0.2">
      <c r="A58" s="46"/>
      <c r="B58" s="46" ph="1"/>
      <c r="C58" s="46" ph="1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</row>
    <row r="59" spans="1:17" s="47" customFormat="1" ht="19.8" x14ac:dyDescent="0.2">
      <c r="A59" s="46"/>
      <c r="B59" s="46" ph="1"/>
      <c r="C59" s="46" ph="1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</row>
    <row r="60" spans="1:17" s="47" customFormat="1" ht="19.8" x14ac:dyDescent="0.2">
      <c r="A60" s="46"/>
      <c r="B60" s="46" ph="1"/>
      <c r="C60" s="46" ph="1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17" s="47" customFormat="1" ht="19.8" x14ac:dyDescent="0.2">
      <c r="A61" s="46"/>
      <c r="B61" s="46" ph="1"/>
      <c r="C61" s="46" ph="1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  <row r="62" spans="1:17" s="47" customFormat="1" ht="19.8" x14ac:dyDescent="0.2">
      <c r="A62" s="46"/>
      <c r="B62" s="46" ph="1"/>
      <c r="C62" s="46" ph="1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</row>
    <row r="63" spans="1:17" s="47" customFormat="1" ht="19.8" x14ac:dyDescent="0.2">
      <c r="A63" s="46"/>
      <c r="B63" s="46" ph="1"/>
      <c r="C63" s="46" ph="1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</row>
    <row r="64" spans="1:17" s="47" customFormat="1" ht="19.8" x14ac:dyDescent="0.2">
      <c r="A64" s="46"/>
      <c r="B64" s="46" ph="1"/>
      <c r="C64" s="46" ph="1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17" s="47" customFormat="1" ht="19.8" x14ac:dyDescent="0.2">
      <c r="A65" s="46"/>
      <c r="B65" s="46" ph="1"/>
      <c r="C65" s="46" ph="1"/>
      <c r="D65" s="46"/>
      <c r="E65" s="46"/>
      <c r="F65" s="46"/>
      <c r="H65" s="46"/>
      <c r="I65" s="46"/>
      <c r="J65" s="46"/>
      <c r="K65" s="46"/>
      <c r="L65" s="46"/>
      <c r="M65" s="46"/>
      <c r="N65" s="46"/>
      <c r="O65" s="46"/>
      <c r="P65" s="46"/>
      <c r="Q65" s="46"/>
    </row>
    <row r="66" spans="1:17" s="47" customFormat="1" ht="21" x14ac:dyDescent="0.2">
      <c r="B66" s="47" ph="1"/>
      <c r="C66" s="47" ph="1"/>
    </row>
    <row r="67" spans="1:17" s="47" customFormat="1" ht="21" x14ac:dyDescent="0.2">
      <c r="B67" s="47" ph="1"/>
      <c r="C67" s="47" ph="1"/>
    </row>
    <row r="68" spans="1:17" s="47" customFormat="1" ht="21" x14ac:dyDescent="0.2">
      <c r="B68" s="47" ph="1"/>
      <c r="C68" s="47" ph="1"/>
    </row>
    <row r="69" spans="1:17" s="47" customFormat="1" ht="21" x14ac:dyDescent="0.2">
      <c r="B69" s="47" ph="1"/>
      <c r="C69" s="47" ph="1"/>
    </row>
    <row r="70" spans="1:17" s="47" customFormat="1" ht="21" x14ac:dyDescent="0.2">
      <c r="B70" s="47" ph="1"/>
      <c r="C70" s="47" ph="1"/>
    </row>
    <row r="71" spans="1:17" ht="21" x14ac:dyDescent="0.2">
      <c r="B71" s="47" ph="1"/>
      <c r="C71" s="47" ph="1"/>
    </row>
    <row r="72" spans="1:17" ht="21" x14ac:dyDescent="0.2">
      <c r="B72" s="47" ph="1"/>
      <c r="C72" s="47" ph="1"/>
    </row>
    <row r="73" spans="1:17" ht="21" x14ac:dyDescent="0.2">
      <c r="B73" s="47" ph="1"/>
      <c r="C73" s="47" ph="1"/>
    </row>
    <row r="74" spans="1:17" ht="21" x14ac:dyDescent="0.2">
      <c r="B74" s="47" ph="1"/>
      <c r="C74" s="47" ph="1"/>
    </row>
    <row r="75" spans="1:17" ht="21" x14ac:dyDescent="0.2">
      <c r="B75" s="47" ph="1"/>
      <c r="C75" s="47" ph="1"/>
    </row>
    <row r="76" spans="1:17" ht="21" x14ac:dyDescent="0.2">
      <c r="B76" s="47" ph="1"/>
      <c r="C76" s="47" ph="1"/>
    </row>
    <row r="77" spans="1:17" ht="21" x14ac:dyDescent="0.2">
      <c r="B77" s="47" ph="1"/>
      <c r="C77" s="47" ph="1"/>
    </row>
    <row r="78" spans="1:17" ht="21" x14ac:dyDescent="0.2">
      <c r="B78" s="47" ph="1"/>
      <c r="C78" s="47" ph="1"/>
    </row>
    <row r="79" spans="1:17" ht="21" x14ac:dyDescent="0.2">
      <c r="B79" s="47" ph="1"/>
      <c r="C79" s="47" ph="1"/>
    </row>
    <row r="80" spans="1:17" ht="21" x14ac:dyDescent="0.2">
      <c r="B80" s="47" ph="1"/>
      <c r="C80" s="47" ph="1"/>
    </row>
    <row r="81" spans="2:3" s="47" customFormat="1" ht="21" x14ac:dyDescent="0.2">
      <c r="B81" s="47" ph="1"/>
      <c r="C81" s="47" ph="1"/>
    </row>
    <row r="82" spans="2:3" s="47" customFormat="1" ht="21" x14ac:dyDescent="0.2">
      <c r="B82" s="47" ph="1"/>
      <c r="C82" s="47" ph="1"/>
    </row>
    <row r="83" spans="2:3" s="47" customFormat="1" ht="21" x14ac:dyDescent="0.2">
      <c r="B83" s="47" ph="1"/>
      <c r="C83" s="47" ph="1"/>
    </row>
    <row r="84" spans="2:3" s="47" customFormat="1" ht="21" x14ac:dyDescent="0.2">
      <c r="B84" s="47" ph="1"/>
      <c r="C84" s="47" ph="1"/>
    </row>
    <row r="85" spans="2:3" s="47" customFormat="1" ht="21" x14ac:dyDescent="0.2">
      <c r="B85" s="47" ph="1"/>
      <c r="C85" s="47" ph="1"/>
    </row>
    <row r="86" spans="2:3" s="47" customFormat="1" ht="21" x14ac:dyDescent="0.2">
      <c r="B86" s="47" ph="1"/>
      <c r="C86" s="47" ph="1"/>
    </row>
    <row r="87" spans="2:3" s="47" customFormat="1" ht="21" x14ac:dyDescent="0.2">
      <c r="B87" s="47" ph="1"/>
      <c r="C87" s="47" ph="1"/>
    </row>
    <row r="88" spans="2:3" s="47" customFormat="1" ht="21" x14ac:dyDescent="0.2">
      <c r="B88" s="47" ph="1"/>
      <c r="C88" s="47" ph="1"/>
    </row>
    <row r="89" spans="2:3" s="47" customFormat="1" ht="21" x14ac:dyDescent="0.2">
      <c r="B89" s="47" ph="1"/>
      <c r="C89" s="47" ph="1"/>
    </row>
    <row r="90" spans="2:3" s="47" customFormat="1" ht="21" x14ac:dyDescent="0.2">
      <c r="B90" s="47" ph="1"/>
      <c r="C90" s="47" ph="1"/>
    </row>
    <row r="91" spans="2:3" s="47" customFormat="1" ht="21" x14ac:dyDescent="0.2">
      <c r="B91" s="47" ph="1"/>
      <c r="C91" s="47" ph="1"/>
    </row>
    <row r="92" spans="2:3" s="47" customFormat="1" ht="21" x14ac:dyDescent="0.2">
      <c r="B92" s="47" ph="1"/>
      <c r="C92" s="47" ph="1"/>
    </row>
    <row r="93" spans="2:3" s="47" customFormat="1" ht="21" x14ac:dyDescent="0.2">
      <c r="B93" s="47" ph="1"/>
      <c r="C93" s="47" ph="1"/>
    </row>
    <row r="94" spans="2:3" s="47" customFormat="1" ht="21" x14ac:dyDescent="0.2">
      <c r="B94" s="47" ph="1"/>
      <c r="C94" s="47" ph="1"/>
    </row>
    <row r="95" spans="2:3" s="47" customFormat="1" ht="21" x14ac:dyDescent="0.2">
      <c r="B95" s="47" ph="1"/>
      <c r="C95" s="47" ph="1"/>
    </row>
    <row r="96" spans="2:3" s="47" customFormat="1" ht="21" x14ac:dyDescent="0.2">
      <c r="B96" s="47" ph="1"/>
      <c r="C96" s="47" ph="1"/>
    </row>
    <row r="97" spans="2:3" s="47" customFormat="1" ht="21" x14ac:dyDescent="0.2">
      <c r="B97" s="47" ph="1"/>
      <c r="C97" s="47" ph="1"/>
    </row>
    <row r="98" spans="2:3" s="47" customFormat="1" ht="21" x14ac:dyDescent="0.2">
      <c r="B98" s="47" ph="1"/>
      <c r="C98" s="47" ph="1"/>
    </row>
    <row r="99" spans="2:3" s="47" customFormat="1" ht="21" x14ac:dyDescent="0.2">
      <c r="B99" s="47" ph="1"/>
      <c r="C99" s="47" ph="1"/>
    </row>
    <row r="100" spans="2:3" s="47" customFormat="1" ht="21" x14ac:dyDescent="0.2">
      <c r="B100" s="47" ph="1"/>
      <c r="C100" s="47" ph="1"/>
    </row>
    <row r="101" spans="2:3" s="47" customFormat="1" ht="21" x14ac:dyDescent="0.2">
      <c r="B101" s="47" ph="1"/>
      <c r="C101" s="47" ph="1"/>
    </row>
    <row r="102" spans="2:3" s="47" customFormat="1" ht="21" x14ac:dyDescent="0.2">
      <c r="B102" s="47" ph="1"/>
      <c r="C102" s="47" ph="1"/>
    </row>
    <row r="103" spans="2:3" ht="21" x14ac:dyDescent="0.2">
      <c r="B103" s="47" ph="1"/>
      <c r="C103" s="47" ph="1"/>
    </row>
    <row r="104" spans="2:3" ht="21" x14ac:dyDescent="0.2">
      <c r="B104" s="47" ph="1"/>
      <c r="C104" s="47" ph="1"/>
    </row>
    <row r="105" spans="2:3" ht="21" x14ac:dyDescent="0.2">
      <c r="B105" s="47" ph="1"/>
      <c r="C105" s="47" ph="1"/>
    </row>
    <row r="106" spans="2:3" ht="21" x14ac:dyDescent="0.2">
      <c r="B106" s="47" ph="1"/>
      <c r="C106" s="47" ph="1"/>
    </row>
    <row r="107" spans="2:3" ht="21" x14ac:dyDescent="0.2">
      <c r="B107" s="47" ph="1"/>
      <c r="C107" s="47" ph="1"/>
    </row>
  </sheetData>
  <mergeCells count="69">
    <mergeCell ref="A16:A19"/>
    <mergeCell ref="B16:C19"/>
    <mergeCell ref="D16:E19"/>
    <mergeCell ref="M17:O19"/>
    <mergeCell ref="L17:L19"/>
    <mergeCell ref="H16:K16"/>
    <mergeCell ref="M16:O16"/>
    <mergeCell ref="H17:I17"/>
    <mergeCell ref="J17:K17"/>
    <mergeCell ref="F18:F19"/>
    <mergeCell ref="H18:I18"/>
    <mergeCell ref="J18:K18"/>
    <mergeCell ref="B8:C8"/>
    <mergeCell ref="E6:F6"/>
    <mergeCell ref="A1:B1"/>
    <mergeCell ref="A2:C2"/>
    <mergeCell ref="A3:D3"/>
    <mergeCell ref="D8:E8"/>
    <mergeCell ref="B21:C21"/>
    <mergeCell ref="D21:E21"/>
    <mergeCell ref="B22:C22"/>
    <mergeCell ref="D22:E22"/>
    <mergeCell ref="M21:O21"/>
    <mergeCell ref="M22:O22"/>
    <mergeCell ref="B23:C23"/>
    <mergeCell ref="D23:E23"/>
    <mergeCell ref="B24:C24"/>
    <mergeCell ref="D24:E24"/>
    <mergeCell ref="M23:O23"/>
    <mergeCell ref="M24:O24"/>
    <mergeCell ref="B25:C25"/>
    <mergeCell ref="D25:E25"/>
    <mergeCell ref="B26:C26"/>
    <mergeCell ref="D26:E26"/>
    <mergeCell ref="M25:O25"/>
    <mergeCell ref="M26:O26"/>
    <mergeCell ref="M30:O30"/>
    <mergeCell ref="B27:C27"/>
    <mergeCell ref="D27:E27"/>
    <mergeCell ref="B28:C28"/>
    <mergeCell ref="D28:E28"/>
    <mergeCell ref="M27:O27"/>
    <mergeCell ref="M28:O28"/>
    <mergeCell ref="B36:C36"/>
    <mergeCell ref="D36:E36"/>
    <mergeCell ref="M35:O35"/>
    <mergeCell ref="M36:O36"/>
    <mergeCell ref="B33:C33"/>
    <mergeCell ref="D33:E33"/>
    <mergeCell ref="B34:C34"/>
    <mergeCell ref="D34:E34"/>
    <mergeCell ref="M33:O33"/>
    <mergeCell ref="M34:O34"/>
    <mergeCell ref="B20:C20"/>
    <mergeCell ref="D20:E20"/>
    <mergeCell ref="M20:O20"/>
    <mergeCell ref="B35:C35"/>
    <mergeCell ref="D35:E35"/>
    <mergeCell ref="B31:C31"/>
    <mergeCell ref="D31:E31"/>
    <mergeCell ref="B32:C32"/>
    <mergeCell ref="D32:E32"/>
    <mergeCell ref="M31:O31"/>
    <mergeCell ref="M32:O32"/>
    <mergeCell ref="B29:C29"/>
    <mergeCell ref="D29:E29"/>
    <mergeCell ref="B30:C30"/>
    <mergeCell ref="D30:E30"/>
    <mergeCell ref="M29:O29"/>
  </mergeCells>
  <phoneticPr fontId="7"/>
  <dataValidations count="1">
    <dataValidation imeMode="hiragana" allowBlank="1" showInputMessage="1" showErrorMessage="1" sqref="B21:E36"/>
  </dataValidations>
  <pageMargins left="0.86614173228346458" right="0.47244094488188981" top="0.70866141732283472" bottom="0.39370078740157483" header="0.23622047244094491" footer="0.19685039370078741"/>
  <pageSetup paperSize="9" scale="60" orientation="portrait" verticalDpi="300" r:id="rId1"/>
  <headerFooter alignWithMargins="0">
    <oddFooter>&amp;L&amp;8&amp;A&amp;C&amp;8 5／5&amp;R&amp;8&amp;F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会長杯級" error="会長杯級は、_x000a_A, B, C, なし_x000a_です。">
          <x14:formula1>
            <xm:f>LIST!$W$5:$W$9</xm:f>
          </x14:formula1>
          <xm:sqref>F21:F36</xm:sqref>
        </x14:dataValidation>
        <x14:dataValidation type="list" allowBlank="1" showInputMessage="1">
          <x14:formula1>
            <xm:f>LIST!$Z$9:$Z$20</xm:f>
          </x14:formula1>
          <xm:sqref>D8:E8</xm:sqref>
        </x14:dataValidation>
        <x14:dataValidation type="list" allowBlank="1" showInputMessage="1">
          <x14:formula1>
            <xm:f>LIST!$Y$5:$Y$7</xm:f>
          </x14:formula1>
          <xm:sqref>B8:C8</xm:sqref>
        </x14:dataValidation>
        <x14:dataValidation type="list" imeMode="hiragana" allowBlank="1" showInputMessage="1" showErrorMessage="1">
          <x14:formula1>
            <xm:f>LIST!$AA$5:$AA$10</xm:f>
          </x14:formula1>
          <xm:sqref>K20:K36</xm:sqref>
        </x14:dataValidation>
        <x14:dataValidation type="list" imeMode="hiragana" allowBlank="1" showInputMessage="1" showErrorMessage="1">
          <x14:formula1>
            <xm:f>LIST!$AD$18:$AD$27</xm:f>
          </x14:formula1>
          <xm:sqref>J20:J36</xm:sqref>
        </x14:dataValidation>
        <x14:dataValidation type="list" imeMode="hiragana" allowBlank="1" showInputMessage="1">
          <x14:formula1>
            <xm:f>LIST!$AD$5:$AD$16</xm:f>
          </x14:formula1>
          <xm:sqref>H20:H36</xm:sqref>
        </x14:dataValidation>
        <x14:dataValidation type="list" imeMode="hiragana" allowBlank="1" showInputMessage="1" showErrorMessage="1">
          <x14:formula1>
            <xm:f>LIST!$AA$5:$AA$9</xm:f>
          </x14:formula1>
          <xm:sqref>I20</xm:sqref>
        </x14:dataValidation>
        <x14:dataValidation type="list" allowBlank="1" showInputMessage="1" showErrorMessage="1" errorTitle="戦績（会長杯）" error="戦績は、_x000a_優勝、準優、B4、B8_x000a_です。">
          <x14:formula1>
            <xm:f>LIST!$AC$5:$AC$8</xm:f>
          </x14:formula1>
          <xm:sqref>L21:L36</xm:sqref>
        </x14:dataValidation>
        <x14:dataValidation type="list" imeMode="hiragana" allowBlank="1" showInputMessage="1" showErrorMessage="1">
          <x14:formula1>
            <xm:f>LIST!$AC$5:$AC$10</xm:f>
          </x14:formula1>
          <xm:sqref>I21:I36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K104"/>
  <sheetViews>
    <sheetView zoomScale="75" zoomScaleNormal="75" workbookViewId="0">
      <selection activeCell="R54" sqref="R54"/>
    </sheetView>
  </sheetViews>
  <sheetFormatPr defaultRowHeight="15" x14ac:dyDescent="0.15"/>
  <cols>
    <col min="1" max="1" width="5.5" bestFit="1" customWidth="1"/>
    <col min="2" max="2" width="5.3984375" style="1" bestFit="1" customWidth="1"/>
    <col min="3" max="3" width="4.09765625" style="1" customWidth="1"/>
    <col min="4" max="4" width="15.3984375" bestFit="1" customWidth="1"/>
    <col min="5" max="5" width="15.3984375" customWidth="1"/>
    <col min="6" max="6" width="5.3984375" style="1" bestFit="1" customWidth="1"/>
    <col min="7" max="7" width="4.09765625" style="1" bestFit="1" customWidth="1"/>
    <col min="8" max="8" width="11.69921875" bestFit="1" customWidth="1"/>
    <col min="9" max="9" width="5.09765625" style="1" bestFit="1" customWidth="1"/>
    <col min="10" max="10" width="4.09765625" style="1" bestFit="1" customWidth="1"/>
    <col min="11" max="11" width="11.19921875" bestFit="1" customWidth="1"/>
    <col min="12" max="12" width="5.3984375" style="1" bestFit="1" customWidth="1"/>
    <col min="13" max="13" width="4.09765625" style="1" bestFit="1" customWidth="1"/>
    <col min="14" max="14" width="13.19921875" bestFit="1" customWidth="1"/>
    <col min="15" max="15" width="5.09765625" bestFit="1" customWidth="1"/>
    <col min="16" max="16" width="4.09765625" style="1" bestFit="1" customWidth="1"/>
    <col min="17" max="17" width="5.19921875" style="1" bestFit="1" customWidth="1"/>
    <col min="18" max="19" width="5.3984375" style="1" bestFit="1" customWidth="1"/>
    <col min="20" max="20" width="5.09765625" style="1" bestFit="1" customWidth="1"/>
    <col min="21" max="21" width="5.3984375" style="1" bestFit="1" customWidth="1"/>
    <col min="22" max="22" width="5.5" style="1" customWidth="1"/>
    <col min="23" max="23" width="3.3984375" bestFit="1" customWidth="1"/>
    <col min="24" max="24" width="8.19921875" customWidth="1"/>
    <col min="25" max="26" width="11.59765625" customWidth="1"/>
    <col min="27" max="27" width="7.19921875" bestFit="1" customWidth="1"/>
    <col min="28" max="28" width="2.19921875" bestFit="1" customWidth="1"/>
    <col min="29" max="29" width="7.19921875" bestFit="1" customWidth="1"/>
    <col min="30" max="30" width="12.296875" customWidth="1"/>
    <col min="31" max="31" width="8.3984375" bestFit="1" customWidth="1"/>
    <col min="32" max="32" width="5" style="1" bestFit="1" customWidth="1"/>
    <col min="33" max="33" width="4.09765625" style="1" bestFit="1" customWidth="1"/>
    <col min="34" max="34" width="14.09765625" bestFit="1" customWidth="1"/>
    <col min="35" max="35" width="5" style="1" bestFit="1" customWidth="1"/>
    <col min="36" max="36" width="4.09765625" style="1" bestFit="1" customWidth="1"/>
    <col min="37" max="37" width="14.09765625" bestFit="1" customWidth="1"/>
  </cols>
  <sheetData>
    <row r="1" spans="1:37" s="8" customFormat="1" x14ac:dyDescent="0.15">
      <c r="A1" s="9" t="s">
        <v>45</v>
      </c>
      <c r="B1" s="10" t="s">
        <v>46</v>
      </c>
      <c r="C1" s="10"/>
      <c r="D1" s="9" t="s">
        <v>47</v>
      </c>
      <c r="E1" s="9"/>
      <c r="F1" s="10" t="s">
        <v>48</v>
      </c>
      <c r="G1" s="10" t="s">
        <v>49</v>
      </c>
      <c r="H1" s="10" t="s">
        <v>50</v>
      </c>
      <c r="I1" s="10" t="s">
        <v>51</v>
      </c>
      <c r="J1" s="10"/>
      <c r="K1" s="10" t="s">
        <v>52</v>
      </c>
      <c r="L1" s="10" t="s">
        <v>53</v>
      </c>
      <c r="M1" s="10" t="s">
        <v>41</v>
      </c>
      <c r="N1" s="10" t="s">
        <v>42</v>
      </c>
      <c r="O1" s="10"/>
      <c r="P1" s="10" t="s">
        <v>43</v>
      </c>
      <c r="Q1" s="10" t="s">
        <v>44</v>
      </c>
      <c r="R1" s="10" t="s">
        <v>54</v>
      </c>
      <c r="S1" s="10" t="s">
        <v>173</v>
      </c>
      <c r="T1" s="10" t="s">
        <v>174</v>
      </c>
      <c r="U1" s="10" t="s">
        <v>175</v>
      </c>
      <c r="V1" s="127" t="s">
        <v>176</v>
      </c>
      <c r="W1" s="127" t="s">
        <v>177</v>
      </c>
      <c r="X1" s="127" t="s">
        <v>178</v>
      </c>
      <c r="Y1" s="127" t="s">
        <v>179</v>
      </c>
      <c r="Z1" s="127" t="s">
        <v>180</v>
      </c>
      <c r="AA1" s="127" t="s">
        <v>181</v>
      </c>
      <c r="AB1" s="127" t="s">
        <v>182</v>
      </c>
      <c r="AC1" s="127" t="s">
        <v>183</v>
      </c>
      <c r="AD1" s="127" t="s">
        <v>184</v>
      </c>
      <c r="AE1" s="127" t="s">
        <v>185</v>
      </c>
      <c r="AF1" s="127" t="s">
        <v>51</v>
      </c>
      <c r="AG1" s="127"/>
      <c r="AH1" s="127" t="s">
        <v>52</v>
      </c>
      <c r="AI1" s="127" t="s">
        <v>53</v>
      </c>
      <c r="AJ1" s="127" t="s">
        <v>41</v>
      </c>
      <c r="AK1" s="127" t="s">
        <v>42</v>
      </c>
    </row>
    <row r="2" spans="1:37" x14ac:dyDescent="0.15">
      <c r="A2" s="13">
        <v>2019</v>
      </c>
      <c r="B2" s="14"/>
      <c r="C2" s="14"/>
      <c r="D2" s="15" t="s">
        <v>60</v>
      </c>
      <c r="E2" s="15"/>
      <c r="F2" s="14"/>
      <c r="G2" s="14"/>
      <c r="H2" s="15"/>
      <c r="I2" s="14"/>
      <c r="J2" s="14"/>
      <c r="K2" s="13"/>
      <c r="L2" s="14"/>
      <c r="M2" s="14"/>
      <c r="N2" s="13"/>
      <c r="O2" s="13"/>
      <c r="P2" s="14"/>
      <c r="Q2" s="14"/>
      <c r="R2" s="14"/>
      <c r="S2" s="14"/>
      <c r="T2" s="14"/>
      <c r="U2" s="14"/>
      <c r="V2" s="14"/>
      <c r="W2" s="16"/>
      <c r="X2" s="17"/>
      <c r="Y2" s="17"/>
      <c r="Z2" s="17"/>
      <c r="AA2" s="16"/>
      <c r="AB2" s="13"/>
      <c r="AC2" s="16"/>
      <c r="AD2" s="13"/>
      <c r="AE2" s="16"/>
      <c r="AF2" s="14"/>
      <c r="AG2" s="14"/>
      <c r="AH2" s="13"/>
      <c r="AI2" s="14"/>
      <c r="AJ2" s="14"/>
      <c r="AK2" s="13"/>
    </row>
    <row r="3" spans="1:37" ht="25.5" customHeight="1" x14ac:dyDescent="0.15">
      <c r="A3" s="16" t="s">
        <v>28</v>
      </c>
      <c r="B3" s="18" t="s">
        <v>28</v>
      </c>
      <c r="C3" s="18"/>
      <c r="D3" s="19" t="s">
        <v>35</v>
      </c>
      <c r="E3" s="19"/>
      <c r="F3" s="18" t="s">
        <v>28</v>
      </c>
      <c r="G3" s="18" t="s">
        <v>28</v>
      </c>
      <c r="H3" s="19"/>
      <c r="I3" s="18" t="s">
        <v>28</v>
      </c>
      <c r="J3" s="18" t="s">
        <v>28</v>
      </c>
      <c r="K3" s="16" t="s">
        <v>36</v>
      </c>
      <c r="L3" s="18" t="s">
        <v>28</v>
      </c>
      <c r="M3" s="18" t="s">
        <v>28</v>
      </c>
      <c r="N3" s="16"/>
      <c r="O3" s="16"/>
      <c r="P3" s="18" t="s">
        <v>28</v>
      </c>
      <c r="Q3" s="18"/>
      <c r="R3" s="18" t="s">
        <v>28</v>
      </c>
      <c r="S3" s="18" t="s">
        <v>28</v>
      </c>
      <c r="T3" s="18" t="s">
        <v>28</v>
      </c>
      <c r="U3" s="18" t="s">
        <v>28</v>
      </c>
      <c r="V3" s="18" t="s">
        <v>28</v>
      </c>
      <c r="W3" s="16" t="s">
        <v>29</v>
      </c>
      <c r="X3" s="17" t="s">
        <v>37</v>
      </c>
      <c r="Y3" s="128" t="s">
        <v>307</v>
      </c>
      <c r="Z3" s="128" t="s">
        <v>308</v>
      </c>
      <c r="AA3" s="16" t="s">
        <v>30</v>
      </c>
      <c r="AB3" s="16"/>
      <c r="AC3" s="16" t="s">
        <v>34</v>
      </c>
      <c r="AD3" s="209" t="s">
        <v>324</v>
      </c>
      <c r="AE3" s="16" t="s">
        <v>38</v>
      </c>
      <c r="AF3" s="18" t="s">
        <v>28</v>
      </c>
      <c r="AG3" s="18" t="s">
        <v>28</v>
      </c>
      <c r="AH3" s="16" t="s">
        <v>36</v>
      </c>
      <c r="AI3" s="18" t="s">
        <v>28</v>
      </c>
      <c r="AJ3" s="18" t="s">
        <v>28</v>
      </c>
      <c r="AK3" s="16"/>
    </row>
    <row r="4" spans="1:37" x14ac:dyDescent="0.15">
      <c r="A4" s="13"/>
      <c r="B4" s="14"/>
      <c r="C4" s="14"/>
      <c r="D4" s="15"/>
      <c r="E4" s="15"/>
      <c r="F4" s="14"/>
      <c r="G4" s="14"/>
      <c r="H4" s="15"/>
      <c r="I4" s="14"/>
      <c r="J4" s="14"/>
      <c r="K4" s="13"/>
      <c r="L4" s="14"/>
      <c r="M4" s="14"/>
      <c r="N4" s="13"/>
      <c r="O4" s="13"/>
      <c r="P4" s="14"/>
      <c r="Q4" s="14"/>
      <c r="R4" s="14"/>
      <c r="S4" s="14"/>
      <c r="T4" s="14"/>
      <c r="U4" s="14"/>
      <c r="V4" s="14"/>
      <c r="W4" s="16"/>
      <c r="X4" s="17"/>
      <c r="Y4" s="17"/>
      <c r="Z4" s="17"/>
      <c r="AA4" s="23">
        <v>2022</v>
      </c>
      <c r="AB4" s="142"/>
      <c r="AC4" s="23">
        <v>2022</v>
      </c>
      <c r="AD4" s="13"/>
      <c r="AE4" s="16"/>
      <c r="AF4" s="14"/>
      <c r="AG4" s="14"/>
      <c r="AH4" s="13"/>
      <c r="AI4" s="14"/>
      <c r="AJ4" s="14"/>
      <c r="AK4" s="13"/>
    </row>
    <row r="5" spans="1:37" ht="15.6" x14ac:dyDescent="0.2">
      <c r="A5" s="20">
        <v>5</v>
      </c>
      <c r="B5" s="14"/>
      <c r="C5" s="14"/>
      <c r="D5" s="15"/>
      <c r="E5" s="297" t="s">
        <v>372</v>
      </c>
      <c r="F5" s="21" t="s">
        <v>126</v>
      </c>
      <c r="G5" s="21" t="s">
        <v>126</v>
      </c>
      <c r="H5" s="22" t="s">
        <v>63</v>
      </c>
      <c r="I5" s="21" t="s">
        <v>127</v>
      </c>
      <c r="J5" s="21" t="s">
        <v>127</v>
      </c>
      <c r="K5" s="22" t="s">
        <v>64</v>
      </c>
      <c r="L5" s="21" t="s">
        <v>128</v>
      </c>
      <c r="M5" s="21" t="s">
        <v>128</v>
      </c>
      <c r="N5" s="22" t="s">
        <v>65</v>
      </c>
      <c r="O5" s="131"/>
      <c r="P5" s="21"/>
      <c r="Q5" s="21"/>
      <c r="R5" s="21" t="s">
        <v>125</v>
      </c>
      <c r="S5" s="21" t="s">
        <v>126</v>
      </c>
      <c r="T5" s="21" t="s">
        <v>127</v>
      </c>
      <c r="U5" s="21" t="s">
        <v>128</v>
      </c>
      <c r="V5" s="21"/>
      <c r="W5" s="140" t="s">
        <v>57</v>
      </c>
      <c r="X5" s="17">
        <v>1930</v>
      </c>
      <c r="Y5" s="207" t="s">
        <v>312</v>
      </c>
      <c r="Z5" s="207" t="s">
        <v>171</v>
      </c>
      <c r="AA5" s="134" t="s">
        <v>330</v>
      </c>
      <c r="AB5" s="13"/>
      <c r="AC5" s="23" t="s">
        <v>61</v>
      </c>
      <c r="AD5" s="128" t="s">
        <v>310</v>
      </c>
      <c r="AE5" s="16"/>
      <c r="AF5" s="129" t="s">
        <v>197</v>
      </c>
      <c r="AG5" s="130" t="s">
        <v>197</v>
      </c>
      <c r="AH5" s="131" t="s">
        <v>215</v>
      </c>
      <c r="AI5" s="129" t="s">
        <v>198</v>
      </c>
      <c r="AJ5" s="130" t="s">
        <v>198</v>
      </c>
      <c r="AK5" s="131" t="s">
        <v>214</v>
      </c>
    </row>
    <row r="6" spans="1:37" ht="15.6" x14ac:dyDescent="0.2">
      <c r="A6" s="20">
        <v>6</v>
      </c>
      <c r="B6" s="14"/>
      <c r="C6" s="14"/>
      <c r="D6" s="15"/>
      <c r="E6" s="297" t="s">
        <v>373</v>
      </c>
      <c r="F6" s="21" t="s">
        <v>144</v>
      </c>
      <c r="G6" s="21" t="s">
        <v>108</v>
      </c>
      <c r="H6" s="24" t="s">
        <v>66</v>
      </c>
      <c r="I6" s="21" t="s">
        <v>165</v>
      </c>
      <c r="J6" s="21" t="s">
        <v>97</v>
      </c>
      <c r="K6" s="24" t="s">
        <v>67</v>
      </c>
      <c r="L6" s="21" t="s">
        <v>170</v>
      </c>
      <c r="M6" s="21"/>
      <c r="N6" s="24" t="s">
        <v>111</v>
      </c>
      <c r="O6" s="133" t="s">
        <v>216</v>
      </c>
      <c r="P6" s="129" t="s">
        <v>221</v>
      </c>
      <c r="Q6" s="138" t="s">
        <v>194</v>
      </c>
      <c r="R6" s="139" t="s">
        <v>129</v>
      </c>
      <c r="S6" s="139" t="s">
        <v>144</v>
      </c>
      <c r="T6" s="139" t="s">
        <v>165</v>
      </c>
      <c r="U6" s="138" t="s">
        <v>238</v>
      </c>
      <c r="V6" s="138" t="s">
        <v>219</v>
      </c>
      <c r="W6" s="140" t="s">
        <v>58</v>
      </c>
      <c r="X6" s="17">
        <v>1931</v>
      </c>
      <c r="Y6" s="128" t="s">
        <v>306</v>
      </c>
      <c r="Z6" s="128" t="s">
        <v>310</v>
      </c>
      <c r="AA6" s="134" t="s">
        <v>331</v>
      </c>
      <c r="AB6" s="13"/>
      <c r="AC6" s="23" t="s">
        <v>95</v>
      </c>
      <c r="AD6" s="128" t="s">
        <v>251</v>
      </c>
      <c r="AE6" s="16"/>
      <c r="AF6" s="129" t="s">
        <v>200</v>
      </c>
      <c r="AG6" s="132" t="s">
        <v>96</v>
      </c>
      <c r="AH6" s="133" t="s">
        <v>377</v>
      </c>
      <c r="AI6" s="129" t="s">
        <v>211</v>
      </c>
      <c r="AJ6" s="132" t="s">
        <v>96</v>
      </c>
    </row>
    <row r="7" spans="1:37" ht="15.6" x14ac:dyDescent="0.2">
      <c r="A7" s="20">
        <v>7</v>
      </c>
      <c r="B7" s="14"/>
      <c r="C7" s="14"/>
      <c r="D7" s="15"/>
      <c r="E7" s="297" t="s">
        <v>374</v>
      </c>
      <c r="F7" s="21" t="s">
        <v>145</v>
      </c>
      <c r="G7" s="21" t="s">
        <v>101</v>
      </c>
      <c r="H7" s="24" t="s">
        <v>69</v>
      </c>
      <c r="I7" s="21" t="s">
        <v>166</v>
      </c>
      <c r="J7" s="21" t="s">
        <v>108</v>
      </c>
      <c r="K7" s="24" t="s">
        <v>70</v>
      </c>
      <c r="L7" s="21"/>
      <c r="M7" s="21"/>
      <c r="N7" s="24" t="s">
        <v>68</v>
      </c>
      <c r="O7" s="133" t="s">
        <v>217</v>
      </c>
      <c r="P7" s="129" t="s">
        <v>199</v>
      </c>
      <c r="Q7" s="138" t="s">
        <v>195</v>
      </c>
      <c r="R7" s="139" t="s">
        <v>130</v>
      </c>
      <c r="S7" s="139" t="s">
        <v>145</v>
      </c>
      <c r="T7" s="139" t="s">
        <v>166</v>
      </c>
      <c r="U7" s="138" t="s">
        <v>232</v>
      </c>
      <c r="V7" s="138" t="s">
        <v>220</v>
      </c>
      <c r="W7" s="140" t="s">
        <v>59</v>
      </c>
      <c r="X7" s="17">
        <v>1932</v>
      </c>
      <c r="Y7" s="128" t="s">
        <v>309</v>
      </c>
      <c r="Z7" s="128" t="s">
        <v>251</v>
      </c>
      <c r="AA7" s="23" t="s">
        <v>56</v>
      </c>
      <c r="AB7" s="13"/>
      <c r="AC7" s="23" t="s">
        <v>56</v>
      </c>
      <c r="AD7" s="128" t="s">
        <v>252</v>
      </c>
      <c r="AE7" s="16"/>
      <c r="AF7" s="129" t="s">
        <v>201</v>
      </c>
      <c r="AG7" s="132" t="s">
        <v>97</v>
      </c>
      <c r="AH7" s="133" t="s">
        <v>378</v>
      </c>
      <c r="AI7" s="129" t="s">
        <v>212</v>
      </c>
      <c r="AJ7" s="132" t="s">
        <v>97</v>
      </c>
    </row>
    <row r="8" spans="1:37" ht="15.6" x14ac:dyDescent="0.2">
      <c r="A8" s="20">
        <v>8</v>
      </c>
      <c r="B8" s="14"/>
      <c r="C8" s="14"/>
      <c r="D8" s="15"/>
      <c r="E8" s="297"/>
      <c r="F8" s="21" t="s">
        <v>146</v>
      </c>
      <c r="G8" s="21" t="s">
        <v>102</v>
      </c>
      <c r="H8" s="24" t="s">
        <v>72</v>
      </c>
      <c r="I8" s="21" t="s">
        <v>167</v>
      </c>
      <c r="J8" s="21" t="s">
        <v>109</v>
      </c>
      <c r="K8" s="24" t="s">
        <v>73</v>
      </c>
      <c r="L8" s="21"/>
      <c r="M8" s="21"/>
      <c r="N8" s="24" t="s">
        <v>71</v>
      </c>
      <c r="O8" s="133" t="s">
        <v>218</v>
      </c>
      <c r="P8" s="129" t="s">
        <v>222</v>
      </c>
      <c r="Q8" s="138" t="s">
        <v>196</v>
      </c>
      <c r="R8" s="139" t="s">
        <v>131</v>
      </c>
      <c r="S8" s="139" t="s">
        <v>146</v>
      </c>
      <c r="T8" s="139" t="s">
        <v>167</v>
      </c>
      <c r="U8" s="129"/>
      <c r="V8" s="138" t="s">
        <v>230</v>
      </c>
      <c r="W8" s="141" t="s">
        <v>241</v>
      </c>
      <c r="X8" s="17">
        <v>1933</v>
      </c>
      <c r="Y8" s="128"/>
      <c r="Z8" s="128" t="s">
        <v>252</v>
      </c>
      <c r="AA8" s="134" t="s">
        <v>39</v>
      </c>
      <c r="AB8" s="13"/>
      <c r="AC8" s="134" t="s">
        <v>39</v>
      </c>
      <c r="AD8" s="128" t="s">
        <v>297</v>
      </c>
      <c r="AE8" s="16"/>
      <c r="AF8" s="129" t="s">
        <v>202</v>
      </c>
      <c r="AG8" s="132" t="s">
        <v>108</v>
      </c>
      <c r="AH8" s="133" t="s">
        <v>379</v>
      </c>
      <c r="AI8" s="129" t="s">
        <v>213</v>
      </c>
      <c r="AJ8" s="132" t="s">
        <v>108</v>
      </c>
    </row>
    <row r="9" spans="1:37" ht="15.6" x14ac:dyDescent="0.2">
      <c r="A9" s="20">
        <v>9</v>
      </c>
      <c r="B9" s="21" t="s">
        <v>125</v>
      </c>
      <c r="C9" s="21"/>
      <c r="D9" s="22" t="s">
        <v>62</v>
      </c>
      <c r="E9" s="131" t="s">
        <v>496</v>
      </c>
      <c r="F9" s="21" t="s">
        <v>147</v>
      </c>
      <c r="G9" s="21" t="s">
        <v>103</v>
      </c>
      <c r="H9" s="24" t="s">
        <v>75</v>
      </c>
      <c r="I9" s="21" t="s">
        <v>168</v>
      </c>
      <c r="J9" s="21" t="s">
        <v>110</v>
      </c>
      <c r="K9" s="24" t="s">
        <v>76</v>
      </c>
      <c r="L9" s="21"/>
      <c r="M9" s="21"/>
      <c r="N9" s="24" t="s">
        <v>74</v>
      </c>
      <c r="O9" s="24"/>
      <c r="P9" s="21"/>
      <c r="Q9" s="139"/>
      <c r="R9" s="139" t="s">
        <v>132</v>
      </c>
      <c r="S9" s="139" t="s">
        <v>147</v>
      </c>
      <c r="T9" s="139" t="s">
        <v>168</v>
      </c>
      <c r="U9" s="21"/>
      <c r="V9" s="138" t="s">
        <v>231</v>
      </c>
      <c r="W9" s="141" t="s">
        <v>231</v>
      </c>
      <c r="X9" s="17">
        <v>1934</v>
      </c>
      <c r="Y9" s="17"/>
      <c r="Z9" s="208" t="s">
        <v>329</v>
      </c>
      <c r="AA9" s="134" t="s">
        <v>499</v>
      </c>
      <c r="AB9" s="13"/>
      <c r="AD9" s="128" t="s">
        <v>325</v>
      </c>
      <c r="AE9" s="16"/>
      <c r="AF9" s="129" t="s">
        <v>203</v>
      </c>
      <c r="AG9" s="132" t="s">
        <v>96</v>
      </c>
      <c r="AH9" s="133" t="s">
        <v>390</v>
      </c>
      <c r="AI9" s="129" t="s">
        <v>204</v>
      </c>
      <c r="AJ9" s="132" t="s">
        <v>96</v>
      </c>
    </row>
    <row r="10" spans="1:37" ht="15.6" x14ac:dyDescent="0.2">
      <c r="A10" s="20">
        <v>10</v>
      </c>
      <c r="B10" s="314" t="s">
        <v>414</v>
      </c>
      <c r="C10" s="129" t="s">
        <v>235</v>
      </c>
      <c r="D10" s="315" t="s">
        <v>14</v>
      </c>
      <c r="E10" s="24" t="str">
        <f>_xlfn.CONCAT(B10,C10,D10)</f>
        <v>実09 市役所</v>
      </c>
      <c r="F10" s="21" t="s">
        <v>148</v>
      </c>
      <c r="G10" s="21" t="s">
        <v>104</v>
      </c>
      <c r="H10" s="24" t="s">
        <v>78</v>
      </c>
      <c r="I10" s="21" t="s">
        <v>169</v>
      </c>
      <c r="J10" s="21" t="s">
        <v>99</v>
      </c>
      <c r="K10" s="24" t="s">
        <v>79</v>
      </c>
      <c r="L10" s="21"/>
      <c r="M10" s="21"/>
      <c r="N10" s="24" t="s">
        <v>77</v>
      </c>
      <c r="O10" s="24"/>
      <c r="P10" s="21"/>
      <c r="Q10" s="21"/>
      <c r="R10" s="139" t="s">
        <v>133</v>
      </c>
      <c r="S10" s="139" t="s">
        <v>148</v>
      </c>
      <c r="T10" s="138" t="s">
        <v>237</v>
      </c>
      <c r="U10" s="21"/>
      <c r="V10" s="21"/>
      <c r="W10" s="16"/>
      <c r="X10" s="17">
        <v>1935</v>
      </c>
      <c r="Y10" s="17"/>
      <c r="Z10" s="128" t="s">
        <v>313</v>
      </c>
      <c r="AA10" s="134" t="s">
        <v>500</v>
      </c>
      <c r="AB10" s="13"/>
      <c r="AC10" s="16"/>
      <c r="AD10" s="128" t="s">
        <v>326</v>
      </c>
      <c r="AE10" s="16"/>
      <c r="AF10" s="129" t="s">
        <v>204</v>
      </c>
      <c r="AG10" s="130" t="s">
        <v>199</v>
      </c>
      <c r="AH10" s="133" t="s">
        <v>391</v>
      </c>
      <c r="AI10" s="129" t="s">
        <v>205</v>
      </c>
      <c r="AJ10" s="130" t="s">
        <v>199</v>
      </c>
    </row>
    <row r="11" spans="1:37" ht="15.6" x14ac:dyDescent="0.2">
      <c r="A11" s="20">
        <v>11</v>
      </c>
      <c r="B11" s="314" t="s">
        <v>415</v>
      </c>
      <c r="C11" s="129" t="s">
        <v>235</v>
      </c>
      <c r="D11" s="316" t="s">
        <v>426</v>
      </c>
      <c r="E11" s="24" t="str">
        <f t="shared" ref="E11:E21" si="0">_xlfn.CONCAT(B11,C11,D11)</f>
        <v>実10 ＧＮＦ－Ｊ</v>
      </c>
      <c r="F11" s="21" t="s">
        <v>149</v>
      </c>
      <c r="G11" s="21" t="s">
        <v>105</v>
      </c>
      <c r="H11" s="24" t="s">
        <v>80</v>
      </c>
      <c r="I11" s="129" t="s">
        <v>232</v>
      </c>
      <c r="J11" s="129" t="s">
        <v>232</v>
      </c>
      <c r="K11" s="133" t="s">
        <v>232</v>
      </c>
      <c r="L11" s="21"/>
      <c r="M11" s="21"/>
      <c r="N11" s="133" t="s">
        <v>233</v>
      </c>
      <c r="O11" s="24"/>
      <c r="P11" s="21"/>
      <c r="Q11" s="21"/>
      <c r="R11" s="139" t="s">
        <v>134</v>
      </c>
      <c r="S11" s="139" t="s">
        <v>149</v>
      </c>
      <c r="T11" s="138" t="s">
        <v>232</v>
      </c>
      <c r="U11" s="21"/>
      <c r="V11" s="21"/>
      <c r="W11" s="16"/>
      <c r="X11" s="17">
        <v>1936</v>
      </c>
      <c r="Y11" s="17"/>
      <c r="Z11" s="128" t="s">
        <v>314</v>
      </c>
      <c r="AA11" s="16"/>
      <c r="AB11" s="13"/>
      <c r="AC11" s="16"/>
      <c r="AD11" s="128" t="s">
        <v>298</v>
      </c>
      <c r="AE11" s="16"/>
      <c r="AF11" s="129" t="s">
        <v>205</v>
      </c>
      <c r="AG11" s="132" t="s">
        <v>108</v>
      </c>
      <c r="AH11" s="133" t="s">
        <v>392</v>
      </c>
      <c r="AI11" s="129" t="s">
        <v>206</v>
      </c>
      <c r="AJ11" s="132" t="s">
        <v>108</v>
      </c>
    </row>
    <row r="12" spans="1:37" ht="15.6" x14ac:dyDescent="0.2">
      <c r="A12" s="20">
        <v>12</v>
      </c>
      <c r="B12" s="314" t="s">
        <v>416</v>
      </c>
      <c r="C12" s="129" t="s">
        <v>235</v>
      </c>
      <c r="D12" s="315" t="s">
        <v>427</v>
      </c>
      <c r="E12" s="24" t="str">
        <f t="shared" si="0"/>
        <v>実16 在日米軍</v>
      </c>
      <c r="F12" s="21" t="s">
        <v>150</v>
      </c>
      <c r="G12" s="21" t="s">
        <v>106</v>
      </c>
      <c r="H12" s="24" t="s">
        <v>81</v>
      </c>
      <c r="I12" s="21"/>
      <c r="J12" s="21"/>
      <c r="K12" s="20"/>
      <c r="L12" s="21"/>
      <c r="M12" s="21"/>
      <c r="N12" s="133" t="s">
        <v>232</v>
      </c>
      <c r="O12" s="20"/>
      <c r="P12" s="21"/>
      <c r="Q12" s="21"/>
      <c r="R12" s="139" t="s">
        <v>135</v>
      </c>
      <c r="S12" s="139" t="s">
        <v>150</v>
      </c>
      <c r="T12" s="21"/>
      <c r="U12" s="21"/>
      <c r="V12" s="21"/>
      <c r="W12" s="16"/>
      <c r="X12" s="17">
        <v>1937</v>
      </c>
      <c r="Y12" s="17"/>
      <c r="Z12" s="128" t="s">
        <v>315</v>
      </c>
      <c r="AA12" s="16"/>
      <c r="AB12" s="13"/>
      <c r="AC12" s="16"/>
      <c r="AD12" s="128" t="s">
        <v>299</v>
      </c>
      <c r="AE12" s="16"/>
      <c r="AF12" s="129" t="s">
        <v>206</v>
      </c>
      <c r="AG12" s="130" t="s">
        <v>109</v>
      </c>
      <c r="AH12" s="133" t="s">
        <v>380</v>
      </c>
      <c r="AI12" s="129" t="s">
        <v>207</v>
      </c>
      <c r="AJ12" s="130" t="s">
        <v>109</v>
      </c>
    </row>
    <row r="13" spans="1:37" ht="15.6" x14ac:dyDescent="0.2">
      <c r="A13" s="20">
        <v>13</v>
      </c>
      <c r="B13" s="314" t="s">
        <v>417</v>
      </c>
      <c r="C13" s="129" t="s">
        <v>235</v>
      </c>
      <c r="D13" s="315" t="s">
        <v>428</v>
      </c>
      <c r="E13" s="24" t="str">
        <f t="shared" si="0"/>
        <v>実07 共済病院</v>
      </c>
      <c r="F13" s="21" t="s">
        <v>151</v>
      </c>
      <c r="G13" s="21" t="s">
        <v>107</v>
      </c>
      <c r="H13" s="24" t="s">
        <v>82</v>
      </c>
      <c r="I13" s="21"/>
      <c r="J13" s="21"/>
      <c r="K13" s="20"/>
      <c r="L13" s="21"/>
      <c r="M13" s="21"/>
      <c r="N13" s="137"/>
      <c r="O13" s="20"/>
      <c r="P13" s="21"/>
      <c r="Q13" s="21"/>
      <c r="R13" s="139" t="s">
        <v>136</v>
      </c>
      <c r="S13" s="139" t="s">
        <v>151</v>
      </c>
      <c r="T13" s="21"/>
      <c r="U13" s="21"/>
      <c r="V13" s="21"/>
      <c r="W13" s="16"/>
      <c r="X13" s="17">
        <v>1938</v>
      </c>
      <c r="Y13" s="17"/>
      <c r="Z13" s="128" t="s">
        <v>316</v>
      </c>
      <c r="AA13" s="16"/>
      <c r="AB13" s="13"/>
      <c r="AC13" s="16"/>
      <c r="AD13" s="128" t="s">
        <v>300</v>
      </c>
      <c r="AE13" s="16"/>
      <c r="AF13" s="129" t="s">
        <v>207</v>
      </c>
      <c r="AG13" s="132" t="s">
        <v>98</v>
      </c>
      <c r="AH13" s="133" t="s">
        <v>381</v>
      </c>
      <c r="AI13" s="129" t="s">
        <v>208</v>
      </c>
      <c r="AJ13" s="132" t="s">
        <v>98</v>
      </c>
    </row>
    <row r="14" spans="1:37" ht="15.6" x14ac:dyDescent="0.2">
      <c r="A14" s="20">
        <v>14</v>
      </c>
      <c r="B14" s="314" t="s">
        <v>418</v>
      </c>
      <c r="C14" s="129" t="s">
        <v>235</v>
      </c>
      <c r="D14" s="315" t="s">
        <v>429</v>
      </c>
      <c r="E14" s="24" t="str">
        <f t="shared" si="0"/>
        <v>実08 自衛隊久里浜</v>
      </c>
      <c r="F14" s="21" t="s">
        <v>152</v>
      </c>
      <c r="G14" s="21" t="s">
        <v>112</v>
      </c>
      <c r="H14" s="24" t="s">
        <v>83</v>
      </c>
      <c r="I14" s="21"/>
      <c r="J14" s="21"/>
      <c r="K14" s="20"/>
      <c r="L14" s="21"/>
      <c r="M14" s="21"/>
      <c r="N14" s="20"/>
      <c r="O14" s="20"/>
      <c r="P14" s="21"/>
      <c r="Q14" s="21"/>
      <c r="R14" s="139" t="s">
        <v>137</v>
      </c>
      <c r="S14" s="139" t="s">
        <v>152</v>
      </c>
      <c r="T14" s="21"/>
      <c r="U14" s="21"/>
      <c r="V14" s="21"/>
      <c r="W14" s="16"/>
      <c r="X14" s="17">
        <v>1939</v>
      </c>
      <c r="Y14" s="17"/>
      <c r="Z14" s="128" t="s">
        <v>317</v>
      </c>
      <c r="AA14" s="16"/>
      <c r="AB14" s="13"/>
      <c r="AC14" s="16"/>
      <c r="AD14" s="128" t="s">
        <v>301</v>
      </c>
      <c r="AE14" s="16"/>
      <c r="AF14" s="129" t="s">
        <v>208</v>
      </c>
      <c r="AG14" s="130" t="s">
        <v>110</v>
      </c>
      <c r="AH14" s="133" t="s">
        <v>382</v>
      </c>
      <c r="AI14" s="129" t="s">
        <v>240</v>
      </c>
      <c r="AJ14" s="132" t="s">
        <v>99</v>
      </c>
    </row>
    <row r="15" spans="1:37" ht="15.6" x14ac:dyDescent="0.2">
      <c r="A15" s="20">
        <v>15</v>
      </c>
      <c r="B15" s="314" t="s">
        <v>419</v>
      </c>
      <c r="C15" s="129" t="s">
        <v>235</v>
      </c>
      <c r="D15" s="315" t="s">
        <v>430</v>
      </c>
      <c r="E15" s="24" t="str">
        <f t="shared" si="0"/>
        <v>実11 ＪＶＣケンウッド</v>
      </c>
      <c r="F15" s="21" t="s">
        <v>153</v>
      </c>
      <c r="G15" s="21" t="s">
        <v>113</v>
      </c>
      <c r="H15" s="24" t="s">
        <v>84</v>
      </c>
      <c r="I15" s="21"/>
      <c r="J15" s="21"/>
      <c r="K15" s="20"/>
      <c r="L15" s="21"/>
      <c r="M15" s="21"/>
      <c r="N15" s="20"/>
      <c r="O15" s="20"/>
      <c r="P15" s="21"/>
      <c r="Q15" s="21"/>
      <c r="R15" s="139" t="s">
        <v>138</v>
      </c>
      <c r="S15" s="139" t="s">
        <v>153</v>
      </c>
      <c r="T15" s="21"/>
      <c r="U15" s="21"/>
      <c r="V15" s="21"/>
      <c r="W15" s="16"/>
      <c r="X15" s="17">
        <v>1940</v>
      </c>
      <c r="Y15" s="17"/>
      <c r="Z15" s="128" t="s">
        <v>318</v>
      </c>
      <c r="AA15" s="16"/>
      <c r="AB15" s="13"/>
      <c r="AC15" s="16"/>
      <c r="AD15" s="128" t="s">
        <v>302</v>
      </c>
      <c r="AE15" s="16"/>
      <c r="AF15" s="129" t="s">
        <v>209</v>
      </c>
      <c r="AG15" s="132" t="s">
        <v>99</v>
      </c>
      <c r="AH15" s="133" t="s">
        <v>383</v>
      </c>
      <c r="AI15" s="129" t="s">
        <v>231</v>
      </c>
      <c r="AJ15" s="130" t="s">
        <v>231</v>
      </c>
    </row>
    <row r="16" spans="1:37" ht="15.6" x14ac:dyDescent="0.2">
      <c r="A16" s="20">
        <v>16</v>
      </c>
      <c r="B16" s="314" t="s">
        <v>420</v>
      </c>
      <c r="C16" s="129" t="s">
        <v>235</v>
      </c>
      <c r="D16" s="316" t="s">
        <v>431</v>
      </c>
      <c r="E16" s="24" t="str">
        <f t="shared" si="0"/>
        <v>実12 住重</v>
      </c>
      <c r="F16" s="21" t="s">
        <v>154</v>
      </c>
      <c r="G16" s="21" t="s">
        <v>114</v>
      </c>
      <c r="H16" s="24" t="s">
        <v>85</v>
      </c>
      <c r="I16" s="21"/>
      <c r="J16" s="21"/>
      <c r="K16" s="20"/>
      <c r="L16" s="21"/>
      <c r="M16" s="21"/>
      <c r="N16" s="20"/>
      <c r="O16" s="20"/>
      <c r="P16" s="21"/>
      <c r="Q16" s="21"/>
      <c r="R16" s="139" t="s">
        <v>139</v>
      </c>
      <c r="S16" s="139" t="s">
        <v>154</v>
      </c>
      <c r="T16" s="21"/>
      <c r="U16" s="21"/>
      <c r="V16" s="21"/>
      <c r="W16" s="16"/>
      <c r="X16" s="17">
        <v>1941</v>
      </c>
      <c r="Y16" s="17"/>
      <c r="Z16" s="128" t="s">
        <v>319</v>
      </c>
      <c r="AA16" s="16"/>
      <c r="AB16" s="13"/>
      <c r="AC16" s="16"/>
      <c r="AD16" s="128" t="s">
        <v>303</v>
      </c>
      <c r="AE16" s="16"/>
      <c r="AF16" s="129" t="s">
        <v>210</v>
      </c>
      <c r="AG16" s="130" t="s">
        <v>100</v>
      </c>
      <c r="AH16" s="133" t="s">
        <v>384</v>
      </c>
      <c r="AI16" s="21"/>
      <c r="AJ16" s="21"/>
      <c r="AK16" s="20"/>
    </row>
    <row r="17" spans="1:37" ht="15.6" x14ac:dyDescent="0.2">
      <c r="A17" s="20">
        <v>17</v>
      </c>
      <c r="B17" s="314" t="s">
        <v>421</v>
      </c>
      <c r="C17" s="129" t="s">
        <v>235</v>
      </c>
      <c r="D17" s="315" t="s">
        <v>432</v>
      </c>
      <c r="E17" s="24" t="str">
        <f t="shared" si="0"/>
        <v>実13 電中研</v>
      </c>
      <c r="F17" s="21" t="s">
        <v>155</v>
      </c>
      <c r="G17" s="21" t="s">
        <v>115</v>
      </c>
      <c r="H17" s="24" t="s">
        <v>86</v>
      </c>
      <c r="I17" s="21"/>
      <c r="J17" s="21"/>
      <c r="K17" s="20"/>
      <c r="L17" s="21"/>
      <c r="M17" s="21"/>
      <c r="N17" s="20"/>
      <c r="O17" s="20"/>
      <c r="P17" s="21"/>
      <c r="Q17" s="21"/>
      <c r="R17" s="139" t="s">
        <v>140</v>
      </c>
      <c r="S17" s="139" t="s">
        <v>155</v>
      </c>
      <c r="T17" s="21"/>
      <c r="U17" s="21"/>
      <c r="V17" s="21"/>
      <c r="W17" s="16"/>
      <c r="X17" s="17">
        <v>1942</v>
      </c>
      <c r="Y17" s="17"/>
      <c r="Z17" s="128" t="s">
        <v>320</v>
      </c>
      <c r="AA17" s="16"/>
      <c r="AB17" s="13"/>
      <c r="AC17" s="16"/>
      <c r="AD17" s="128" t="s">
        <v>393</v>
      </c>
      <c r="AE17" s="16"/>
      <c r="AF17" s="129" t="s">
        <v>239</v>
      </c>
      <c r="AG17" s="130" t="s">
        <v>101</v>
      </c>
      <c r="AH17" s="133" t="s">
        <v>385</v>
      </c>
      <c r="AI17" s="21"/>
      <c r="AJ17" s="21"/>
      <c r="AK17" s="20"/>
    </row>
    <row r="18" spans="1:37" ht="15.6" x14ac:dyDescent="0.2">
      <c r="A18" s="20">
        <v>18</v>
      </c>
      <c r="B18" s="314" t="s">
        <v>422</v>
      </c>
      <c r="C18" s="129" t="s">
        <v>235</v>
      </c>
      <c r="D18" s="315" t="s">
        <v>433</v>
      </c>
      <c r="E18" s="24" t="str">
        <f t="shared" si="0"/>
        <v>実18 防大職員</v>
      </c>
      <c r="F18" s="21" t="s">
        <v>156</v>
      </c>
      <c r="G18" s="21" t="s">
        <v>116</v>
      </c>
      <c r="H18" s="24" t="s">
        <v>87</v>
      </c>
      <c r="I18" s="21"/>
      <c r="J18" s="21"/>
      <c r="K18" s="20"/>
      <c r="L18" s="21"/>
      <c r="M18" s="21"/>
      <c r="N18" s="20"/>
      <c r="O18" s="20"/>
      <c r="P18" s="21"/>
      <c r="Q18" s="21"/>
      <c r="R18" s="139" t="s">
        <v>141</v>
      </c>
      <c r="S18" s="139" t="s">
        <v>156</v>
      </c>
      <c r="T18" s="21"/>
      <c r="U18" s="21"/>
      <c r="V18" s="21"/>
      <c r="W18" s="16"/>
      <c r="X18" s="17">
        <v>1943</v>
      </c>
      <c r="Y18" s="25"/>
      <c r="Z18" s="128" t="s">
        <v>321</v>
      </c>
      <c r="AA18" s="16"/>
      <c r="AB18" s="13"/>
      <c r="AC18" s="16"/>
      <c r="AD18" s="128" t="s">
        <v>327</v>
      </c>
      <c r="AE18" s="16"/>
      <c r="AF18" s="129" t="s">
        <v>231</v>
      </c>
      <c r="AG18" s="130" t="s">
        <v>232</v>
      </c>
      <c r="AH18" s="133" t="s">
        <v>386</v>
      </c>
      <c r="AI18" s="21"/>
      <c r="AJ18" s="21"/>
      <c r="AK18" s="20"/>
    </row>
    <row r="19" spans="1:37" ht="15.6" x14ac:dyDescent="0.2">
      <c r="A19" s="20">
        <v>19</v>
      </c>
      <c r="B19" s="314" t="s">
        <v>423</v>
      </c>
      <c r="C19" s="129" t="s">
        <v>235</v>
      </c>
      <c r="D19" s="315" t="s">
        <v>434</v>
      </c>
      <c r="E19" s="24" t="str">
        <f t="shared" si="0"/>
        <v>実19 かながわ信金</v>
      </c>
      <c r="F19" s="21" t="s">
        <v>157</v>
      </c>
      <c r="G19" s="21" t="s">
        <v>117</v>
      </c>
      <c r="H19" s="24" t="s">
        <v>88</v>
      </c>
      <c r="I19" s="21"/>
      <c r="J19" s="21"/>
      <c r="K19" s="20"/>
      <c r="L19" s="21"/>
      <c r="M19" s="21"/>
      <c r="N19" s="20"/>
      <c r="O19" s="20"/>
      <c r="P19" s="21"/>
      <c r="Q19" s="21"/>
      <c r="R19" s="139" t="s">
        <v>142</v>
      </c>
      <c r="S19" s="139" t="s">
        <v>157</v>
      </c>
      <c r="T19" s="21"/>
      <c r="U19" s="21"/>
      <c r="V19" s="21"/>
      <c r="W19" s="16"/>
      <c r="X19" s="17">
        <v>1944</v>
      </c>
      <c r="Y19" s="25"/>
      <c r="Z19" s="128" t="s">
        <v>333</v>
      </c>
      <c r="AA19" s="16"/>
      <c r="AB19" s="13"/>
      <c r="AC19" s="16"/>
      <c r="AD19" s="128" t="s">
        <v>297</v>
      </c>
      <c r="AE19" s="16"/>
      <c r="AF19" s="129"/>
      <c r="AG19" s="21"/>
      <c r="AH19" s="133" t="s">
        <v>387</v>
      </c>
      <c r="AI19" s="21"/>
      <c r="AJ19" s="21"/>
      <c r="AK19" s="20"/>
    </row>
    <row r="20" spans="1:37" ht="15.6" x14ac:dyDescent="0.2">
      <c r="A20" s="20">
        <v>20</v>
      </c>
      <c r="B20" s="314" t="s">
        <v>424</v>
      </c>
      <c r="C20" s="129" t="s">
        <v>235</v>
      </c>
      <c r="D20" s="316" t="s">
        <v>435</v>
      </c>
      <c r="E20" s="24" t="str">
        <f t="shared" si="0"/>
        <v>実21 横須賀市教職員</v>
      </c>
      <c r="F20" s="21" t="s">
        <v>158</v>
      </c>
      <c r="G20" s="21" t="s">
        <v>118</v>
      </c>
      <c r="H20" s="24" t="s">
        <v>89</v>
      </c>
      <c r="I20" s="21"/>
      <c r="J20" s="21"/>
      <c r="K20" s="20"/>
      <c r="L20" s="21"/>
      <c r="M20" s="21"/>
      <c r="N20" s="20"/>
      <c r="O20" s="20"/>
      <c r="P20" s="21"/>
      <c r="Q20" s="21"/>
      <c r="R20" s="139" t="s">
        <v>143</v>
      </c>
      <c r="S20" s="139" t="s">
        <v>158</v>
      </c>
      <c r="T20" s="21"/>
      <c r="U20" s="21"/>
      <c r="V20" s="21"/>
      <c r="W20" s="16"/>
      <c r="X20" s="17">
        <v>1945</v>
      </c>
      <c r="Y20" s="25"/>
      <c r="Z20" s="128"/>
      <c r="AA20" s="25"/>
      <c r="AB20" s="25"/>
      <c r="AC20" s="25"/>
      <c r="AD20" s="128" t="s">
        <v>325</v>
      </c>
      <c r="AE20" s="16"/>
      <c r="AF20" s="21"/>
      <c r="AG20" s="21"/>
      <c r="AH20" s="133" t="s">
        <v>388</v>
      </c>
      <c r="AI20" s="21"/>
      <c r="AJ20" s="21"/>
      <c r="AK20" s="20"/>
    </row>
    <row r="21" spans="1:37" ht="15.6" x14ac:dyDescent="0.2">
      <c r="A21" s="20">
        <v>21</v>
      </c>
      <c r="B21" s="314" t="s">
        <v>425</v>
      </c>
      <c r="C21" s="129" t="s">
        <v>235</v>
      </c>
      <c r="D21" s="316" t="s">
        <v>436</v>
      </c>
      <c r="E21" s="24" t="str">
        <f t="shared" si="0"/>
        <v>実22 ＪＡＭＳＴＥＣ</v>
      </c>
      <c r="F21" s="21" t="s">
        <v>159</v>
      </c>
      <c r="G21" s="21" t="s">
        <v>119</v>
      </c>
      <c r="H21" s="24" t="s">
        <v>90</v>
      </c>
      <c r="I21" s="21"/>
      <c r="J21" s="21"/>
      <c r="K21" s="20"/>
      <c r="L21" s="21"/>
      <c r="M21" s="21"/>
      <c r="N21" s="20"/>
      <c r="O21" s="20"/>
      <c r="P21" s="21"/>
      <c r="Q21" s="21"/>
      <c r="R21" s="138" t="s">
        <v>234</v>
      </c>
      <c r="S21" s="139" t="s">
        <v>159</v>
      </c>
      <c r="T21" s="21"/>
      <c r="U21" s="21"/>
      <c r="V21" s="21"/>
      <c r="W21" s="16"/>
      <c r="X21" s="17">
        <v>1946</v>
      </c>
      <c r="Y21" s="25"/>
      <c r="Z21" s="128"/>
      <c r="AA21" s="25"/>
      <c r="AB21" s="25"/>
      <c r="AC21" s="25"/>
      <c r="AD21" s="128" t="s">
        <v>326</v>
      </c>
      <c r="AE21" s="16"/>
      <c r="AF21" s="21"/>
      <c r="AG21" s="21"/>
      <c r="AH21" s="133" t="s">
        <v>389</v>
      </c>
      <c r="AI21" s="21"/>
      <c r="AJ21" s="21"/>
      <c r="AK21" s="20"/>
    </row>
    <row r="22" spans="1:37" ht="15.6" x14ac:dyDescent="0.2">
      <c r="A22" s="20">
        <v>22</v>
      </c>
      <c r="B22" s="21"/>
      <c r="C22" s="129" t="s">
        <v>235</v>
      </c>
      <c r="D22" s="24"/>
      <c r="E22" s="24" t="str">
        <f>_xlfn.CONCAT(B22,C22,D22)</f>
        <v xml:space="preserve"> </v>
      </c>
      <c r="F22" s="21" t="s">
        <v>160</v>
      </c>
      <c r="G22" s="21" t="s">
        <v>120</v>
      </c>
      <c r="H22" s="24" t="s">
        <v>91</v>
      </c>
      <c r="I22" s="21"/>
      <c r="J22" s="21"/>
      <c r="K22" s="20"/>
      <c r="L22" s="21"/>
      <c r="M22" s="21"/>
      <c r="N22" s="20"/>
      <c r="O22" s="20"/>
      <c r="P22" s="21"/>
      <c r="Q22" s="21"/>
      <c r="R22" s="138" t="s">
        <v>235</v>
      </c>
      <c r="S22" s="139" t="s">
        <v>160</v>
      </c>
      <c r="T22" s="21"/>
      <c r="U22" s="21"/>
      <c r="V22" s="21"/>
      <c r="W22" s="16"/>
      <c r="X22" s="17">
        <v>1947</v>
      </c>
      <c r="Y22" s="25"/>
      <c r="Z22" s="128"/>
      <c r="AA22" s="25"/>
      <c r="AB22" s="25"/>
      <c r="AC22" s="25"/>
      <c r="AD22" s="128" t="s">
        <v>298</v>
      </c>
      <c r="AE22" s="16"/>
      <c r="AF22" s="21"/>
      <c r="AG22" s="21"/>
      <c r="AH22" s="133" t="s">
        <v>394</v>
      </c>
      <c r="AI22" s="21"/>
      <c r="AJ22" s="21"/>
      <c r="AK22" s="20"/>
    </row>
    <row r="23" spans="1:37" ht="15.6" x14ac:dyDescent="0.2">
      <c r="A23" s="20">
        <v>23</v>
      </c>
      <c r="B23" s="21" t="s">
        <v>126</v>
      </c>
      <c r="C23" s="129" t="s">
        <v>235</v>
      </c>
      <c r="D23" s="22" t="s">
        <v>63</v>
      </c>
      <c r="E23" s="133" t="s">
        <v>369</v>
      </c>
      <c r="F23" s="21" t="s">
        <v>161</v>
      </c>
      <c r="G23" s="21" t="s">
        <v>121</v>
      </c>
      <c r="H23" s="24" t="s">
        <v>92</v>
      </c>
      <c r="I23" s="21"/>
      <c r="J23" s="21"/>
      <c r="K23" s="20"/>
      <c r="L23" s="21"/>
      <c r="M23" s="21"/>
      <c r="N23" s="20"/>
      <c r="O23" s="20"/>
      <c r="P23" s="21"/>
      <c r="Q23" s="21"/>
      <c r="R23" s="21"/>
      <c r="S23" s="139" t="s">
        <v>161</v>
      </c>
      <c r="T23" s="21"/>
      <c r="U23" s="21"/>
      <c r="V23" s="21"/>
      <c r="W23" s="16"/>
      <c r="X23" s="17">
        <v>1948</v>
      </c>
      <c r="Y23" s="25"/>
      <c r="Z23" s="128"/>
      <c r="AA23" s="25"/>
      <c r="AB23" s="25"/>
      <c r="AC23" s="25"/>
      <c r="AD23" s="128" t="s">
        <v>299</v>
      </c>
      <c r="AE23" s="16"/>
      <c r="AF23" s="21"/>
      <c r="AG23" s="21"/>
      <c r="AH23" s="133" t="s">
        <v>395</v>
      </c>
      <c r="AI23" s="21"/>
      <c r="AJ23" s="21"/>
      <c r="AK23" s="20"/>
    </row>
    <row r="24" spans="1:37" ht="15.6" x14ac:dyDescent="0.2">
      <c r="A24" s="20">
        <v>24</v>
      </c>
      <c r="B24" s="317" t="s">
        <v>437</v>
      </c>
      <c r="C24" s="129" t="s">
        <v>235</v>
      </c>
      <c r="D24" s="319" t="s">
        <v>461</v>
      </c>
      <c r="E24" s="24" t="str">
        <f>_xlfn.CONCAT(B24,C24,D24)</f>
        <v>同03 エガリテ</v>
      </c>
      <c r="F24" s="21" t="s">
        <v>162</v>
      </c>
      <c r="G24" s="21" t="s">
        <v>122</v>
      </c>
      <c r="H24" s="24" t="s">
        <v>93</v>
      </c>
      <c r="I24" s="21"/>
      <c r="J24" s="21"/>
      <c r="K24" s="20"/>
      <c r="L24" s="21"/>
      <c r="M24" s="21"/>
      <c r="N24" s="20"/>
      <c r="O24" s="20"/>
      <c r="P24" s="21"/>
      <c r="Q24" s="21"/>
      <c r="R24" s="21"/>
      <c r="S24" s="139" t="s">
        <v>162</v>
      </c>
      <c r="T24" s="21"/>
      <c r="U24" s="21"/>
      <c r="V24" s="21"/>
      <c r="W24" s="16"/>
      <c r="X24" s="17">
        <v>1949</v>
      </c>
      <c r="Y24" s="25"/>
      <c r="Z24" s="128"/>
      <c r="AA24" s="25"/>
      <c r="AB24" s="25"/>
      <c r="AC24" s="25"/>
      <c r="AD24" s="128" t="s">
        <v>300</v>
      </c>
      <c r="AE24" s="16"/>
      <c r="AF24" s="21"/>
      <c r="AG24" s="21"/>
      <c r="AH24" s="133" t="s">
        <v>396</v>
      </c>
      <c r="AI24" s="21"/>
      <c r="AJ24" s="21"/>
      <c r="AK24" s="20"/>
    </row>
    <row r="25" spans="1:37" ht="15.6" x14ac:dyDescent="0.2">
      <c r="A25" s="20">
        <v>25</v>
      </c>
      <c r="B25" s="314" t="s">
        <v>438</v>
      </c>
      <c r="C25" s="129" t="s">
        <v>235</v>
      </c>
      <c r="D25" s="316" t="s">
        <v>462</v>
      </c>
      <c r="E25" s="24" t="str">
        <f t="shared" ref="E25:E48" si="1">_xlfn.CONCAT(B25,C25,D25)</f>
        <v>同09 ＳＡＴＣ</v>
      </c>
      <c r="F25" s="21" t="s">
        <v>163</v>
      </c>
      <c r="G25" s="21" t="s">
        <v>123</v>
      </c>
      <c r="H25" s="24" t="s">
        <v>94</v>
      </c>
      <c r="I25" s="21"/>
      <c r="J25" s="21"/>
      <c r="K25" s="20"/>
      <c r="L25" s="21"/>
      <c r="M25" s="21"/>
      <c r="N25" s="20"/>
      <c r="O25" s="20"/>
      <c r="P25" s="21"/>
      <c r="Q25" s="21"/>
      <c r="R25" s="21"/>
      <c r="S25" s="139" t="s">
        <v>163</v>
      </c>
      <c r="T25" s="21"/>
      <c r="U25" s="21"/>
      <c r="V25" s="21"/>
      <c r="W25" s="16"/>
      <c r="X25" s="17">
        <v>1950</v>
      </c>
      <c r="Y25" s="25"/>
      <c r="Z25" s="128"/>
      <c r="AA25" s="25"/>
      <c r="AB25" s="25"/>
      <c r="AC25" s="25"/>
      <c r="AD25" s="128" t="s">
        <v>301</v>
      </c>
      <c r="AE25" s="16"/>
      <c r="AF25" s="21"/>
      <c r="AG25" s="21"/>
      <c r="AH25" s="133" t="s">
        <v>397</v>
      </c>
      <c r="AI25" s="21"/>
      <c r="AJ25" s="21"/>
      <c r="AK25" s="20"/>
    </row>
    <row r="26" spans="1:37" ht="15.6" x14ac:dyDescent="0.2">
      <c r="A26" s="20">
        <v>26</v>
      </c>
      <c r="B26" s="314" t="s">
        <v>439</v>
      </c>
      <c r="C26" s="129" t="s">
        <v>235</v>
      </c>
      <c r="D26" s="315" t="s">
        <v>463</v>
      </c>
      <c r="E26" s="24" t="str">
        <f t="shared" si="1"/>
        <v>同10 大津クラブ</v>
      </c>
      <c r="F26" s="21" t="s">
        <v>164</v>
      </c>
      <c r="G26" s="21" t="s">
        <v>124</v>
      </c>
      <c r="H26" s="133" t="s">
        <v>248</v>
      </c>
      <c r="I26" s="21"/>
      <c r="J26" s="21"/>
      <c r="K26" s="20"/>
      <c r="L26" s="21"/>
      <c r="M26" s="21"/>
      <c r="N26" s="20"/>
      <c r="O26" s="20"/>
      <c r="P26" s="21"/>
      <c r="Q26" s="21"/>
      <c r="R26" s="21"/>
      <c r="S26" s="138" t="s">
        <v>236</v>
      </c>
      <c r="T26" s="21"/>
      <c r="U26" s="21"/>
      <c r="V26" s="21"/>
      <c r="W26" s="16"/>
      <c r="X26" s="17">
        <v>1951</v>
      </c>
      <c r="Y26" s="25"/>
      <c r="Z26" s="128"/>
      <c r="AA26" s="25"/>
      <c r="AB26" s="25"/>
      <c r="AC26" s="25"/>
      <c r="AD26" s="128" t="s">
        <v>302</v>
      </c>
      <c r="AE26" s="16"/>
      <c r="AF26" s="21"/>
      <c r="AG26" s="21"/>
      <c r="AH26" s="133" t="s">
        <v>398</v>
      </c>
      <c r="AI26" s="21"/>
      <c r="AJ26" s="21"/>
      <c r="AK26" s="13"/>
    </row>
    <row r="27" spans="1:37" ht="15.6" x14ac:dyDescent="0.2">
      <c r="A27" s="20">
        <v>27</v>
      </c>
      <c r="B27" s="314" t="s">
        <v>440</v>
      </c>
      <c r="C27" s="129" t="s">
        <v>235</v>
      </c>
      <c r="D27" s="316" t="s">
        <v>464</v>
      </c>
      <c r="E27" s="24" t="str">
        <f t="shared" si="1"/>
        <v>同11 ＯＳＣＡＲⅡ</v>
      </c>
      <c r="F27" s="21" t="s">
        <v>246</v>
      </c>
      <c r="G27" s="21" t="s">
        <v>247</v>
      </c>
      <c r="H27" s="133" t="s">
        <v>249</v>
      </c>
      <c r="I27" s="21"/>
      <c r="J27" s="21"/>
      <c r="K27" s="20"/>
      <c r="L27" s="14"/>
      <c r="M27" s="14"/>
      <c r="N27" s="20"/>
      <c r="O27" s="13"/>
      <c r="P27" s="14"/>
      <c r="Q27" s="14"/>
      <c r="R27" s="21"/>
      <c r="S27" s="138" t="s">
        <v>232</v>
      </c>
      <c r="T27" s="21"/>
      <c r="U27" s="21"/>
      <c r="V27" s="21"/>
      <c r="W27" s="16"/>
      <c r="X27" s="17">
        <v>1952</v>
      </c>
      <c r="Y27" s="25"/>
      <c r="Z27" s="128"/>
      <c r="AA27" s="25"/>
      <c r="AB27" s="25"/>
      <c r="AC27" s="25"/>
      <c r="AD27" s="128" t="s">
        <v>303</v>
      </c>
      <c r="AE27" s="16"/>
      <c r="AF27" s="21"/>
      <c r="AG27" s="21"/>
      <c r="AH27" s="133" t="s">
        <v>399</v>
      </c>
      <c r="AI27" s="14"/>
      <c r="AJ27" s="14"/>
      <c r="AK27" s="13"/>
    </row>
    <row r="28" spans="1:37" ht="15.6" x14ac:dyDescent="0.2">
      <c r="A28" s="20">
        <v>28</v>
      </c>
      <c r="B28" s="314" t="s">
        <v>441</v>
      </c>
      <c r="C28" s="129" t="s">
        <v>235</v>
      </c>
      <c r="D28" s="316" t="s">
        <v>465</v>
      </c>
      <c r="E28" s="24" t="str">
        <f t="shared" si="1"/>
        <v>同12 グリッド</v>
      </c>
      <c r="F28" s="14"/>
      <c r="G28" s="14"/>
      <c r="H28" s="15"/>
      <c r="I28" s="14"/>
      <c r="J28" s="14"/>
      <c r="K28" s="13"/>
      <c r="L28" s="14"/>
      <c r="M28" s="14"/>
      <c r="N28" s="13"/>
      <c r="O28" s="13"/>
      <c r="P28" s="14"/>
      <c r="Q28" s="14"/>
      <c r="R28" s="14"/>
      <c r="S28" s="14"/>
      <c r="T28" s="14"/>
      <c r="U28" s="14"/>
      <c r="V28" s="14"/>
      <c r="W28" s="16"/>
      <c r="X28" s="17">
        <v>1953</v>
      </c>
      <c r="Y28" s="25"/>
      <c r="Z28" s="128"/>
      <c r="AA28" s="25"/>
      <c r="AB28" s="25"/>
      <c r="AC28" s="25"/>
      <c r="AD28" s="25"/>
      <c r="AE28" s="16"/>
      <c r="AF28" s="21"/>
      <c r="AG28" s="21"/>
      <c r="AH28" s="133" t="s">
        <v>400</v>
      </c>
      <c r="AI28" s="14"/>
      <c r="AJ28" s="14"/>
      <c r="AK28" s="13"/>
    </row>
    <row r="29" spans="1:37" ht="15.6" x14ac:dyDescent="0.2">
      <c r="A29" s="20">
        <v>29</v>
      </c>
      <c r="B29" s="314" t="s">
        <v>442</v>
      </c>
      <c r="C29" s="129" t="s">
        <v>235</v>
      </c>
      <c r="D29" s="316" t="s">
        <v>466</v>
      </c>
      <c r="E29" s="24" t="str">
        <f t="shared" si="1"/>
        <v>同18 ＪＳＣ</v>
      </c>
      <c r="F29" s="14"/>
      <c r="G29" s="14"/>
      <c r="H29" s="15"/>
      <c r="I29" s="14"/>
      <c r="J29" s="14"/>
      <c r="K29" s="13"/>
      <c r="L29" s="14"/>
      <c r="M29" s="14"/>
      <c r="N29" s="13"/>
      <c r="O29" s="13"/>
      <c r="P29" s="14"/>
      <c r="Q29" s="14"/>
      <c r="R29" s="14"/>
      <c r="S29" s="14"/>
      <c r="T29" s="14"/>
      <c r="U29" s="14"/>
      <c r="V29" s="14"/>
      <c r="W29" s="16"/>
      <c r="X29" s="17">
        <v>1954</v>
      </c>
      <c r="Y29" s="25"/>
      <c r="Z29" s="128"/>
      <c r="AA29" s="25"/>
      <c r="AB29" s="25"/>
      <c r="AC29" s="25"/>
      <c r="AD29" s="25"/>
      <c r="AE29" s="16"/>
      <c r="AF29" s="21"/>
      <c r="AG29" s="21"/>
      <c r="AI29" s="14"/>
      <c r="AJ29" s="14"/>
      <c r="AK29" s="13"/>
    </row>
    <row r="30" spans="1:37" ht="15.6" x14ac:dyDescent="0.2">
      <c r="A30" s="20">
        <v>30</v>
      </c>
      <c r="B30" s="314" t="s">
        <v>443</v>
      </c>
      <c r="C30" s="129" t="s">
        <v>235</v>
      </c>
      <c r="D30" s="315" t="s">
        <v>467</v>
      </c>
      <c r="E30" s="24" t="str">
        <f t="shared" si="1"/>
        <v>同19 ソレイユT・T</v>
      </c>
      <c r="F30" s="14"/>
      <c r="G30" s="14"/>
      <c r="H30" s="15"/>
      <c r="I30" s="14"/>
      <c r="J30" s="14"/>
      <c r="K30" s="13"/>
      <c r="L30" s="14"/>
      <c r="M30" s="14"/>
      <c r="N30" s="13"/>
      <c r="O30" s="13"/>
      <c r="P30" s="14"/>
      <c r="Q30" s="14"/>
      <c r="R30" s="14"/>
      <c r="S30" s="14"/>
      <c r="T30" s="14"/>
      <c r="U30" s="14"/>
      <c r="V30" s="14"/>
      <c r="W30" s="16"/>
      <c r="X30" s="17">
        <v>1955</v>
      </c>
      <c r="Y30" s="25"/>
      <c r="Z30" s="128"/>
      <c r="AA30" s="25"/>
      <c r="AB30" s="25"/>
      <c r="AC30" s="25"/>
      <c r="AD30" s="25"/>
      <c r="AE30" s="16"/>
      <c r="AF30" s="21"/>
      <c r="AG30" s="21"/>
      <c r="AI30" s="14"/>
      <c r="AJ30" s="14"/>
      <c r="AK30" s="13"/>
    </row>
    <row r="31" spans="1:37" ht="15.6" x14ac:dyDescent="0.2">
      <c r="A31" s="20">
        <v>31</v>
      </c>
      <c r="B31" s="314" t="s">
        <v>444</v>
      </c>
      <c r="C31" s="129" t="s">
        <v>235</v>
      </c>
      <c r="D31" s="315" t="s">
        <v>468</v>
      </c>
      <c r="E31" s="24" t="str">
        <f t="shared" si="1"/>
        <v>同20 鷹取</v>
      </c>
      <c r="F31" s="14"/>
      <c r="G31" s="14"/>
      <c r="H31" s="15"/>
      <c r="I31" s="14"/>
      <c r="J31" s="14"/>
      <c r="K31" s="13"/>
      <c r="L31" s="14"/>
      <c r="M31" s="14"/>
      <c r="N31" s="13"/>
      <c r="O31" s="13"/>
      <c r="P31" s="14"/>
      <c r="Q31" s="14"/>
      <c r="R31" s="14"/>
      <c r="S31" s="14"/>
      <c r="T31" s="14"/>
      <c r="U31" s="14"/>
      <c r="V31" s="14"/>
      <c r="W31" s="16"/>
      <c r="X31" s="17">
        <v>1956</v>
      </c>
      <c r="Y31" s="25"/>
      <c r="Z31" s="128"/>
      <c r="AA31" s="25"/>
      <c r="AB31" s="25"/>
      <c r="AC31" s="25"/>
      <c r="AD31" s="25"/>
      <c r="AE31" s="16"/>
      <c r="AF31" s="14"/>
      <c r="AG31" s="14"/>
      <c r="AI31" s="14"/>
      <c r="AJ31" s="14"/>
      <c r="AK31" s="13"/>
    </row>
    <row r="32" spans="1:37" ht="15.6" x14ac:dyDescent="0.2">
      <c r="A32" s="20">
        <v>32</v>
      </c>
      <c r="B32" s="314" t="s">
        <v>445</v>
      </c>
      <c r="C32" s="129" t="s">
        <v>235</v>
      </c>
      <c r="D32" s="316" t="s">
        <v>469</v>
      </c>
      <c r="E32" s="24" t="str">
        <f t="shared" si="1"/>
        <v>同22 ナカヤマ</v>
      </c>
      <c r="F32" s="14"/>
      <c r="G32" s="14"/>
      <c r="H32" s="15"/>
      <c r="I32" s="14"/>
      <c r="J32" s="14"/>
      <c r="K32" s="13"/>
      <c r="L32" s="14"/>
      <c r="M32" s="14"/>
      <c r="N32" s="13"/>
      <c r="O32" s="13"/>
      <c r="P32" s="14"/>
      <c r="Q32" s="14"/>
      <c r="R32" s="14"/>
      <c r="S32" s="14"/>
      <c r="T32" s="14"/>
      <c r="U32" s="14"/>
      <c r="V32" s="14"/>
      <c r="W32" s="16"/>
      <c r="X32" s="17">
        <v>1957</v>
      </c>
      <c r="Y32" s="25"/>
      <c r="Z32" s="25"/>
      <c r="AA32" s="25"/>
      <c r="AB32" s="25"/>
      <c r="AC32" s="25"/>
      <c r="AD32" s="25"/>
      <c r="AE32" s="16"/>
      <c r="AF32" s="14"/>
      <c r="AG32" s="14"/>
      <c r="AI32" s="14"/>
      <c r="AJ32" s="14"/>
      <c r="AK32" s="20"/>
    </row>
    <row r="33" spans="1:37" ht="15.6" x14ac:dyDescent="0.2">
      <c r="A33" s="20">
        <v>33</v>
      </c>
      <c r="B33" s="318" t="s">
        <v>446</v>
      </c>
      <c r="C33" s="129" t="s">
        <v>235</v>
      </c>
      <c r="D33" s="320" t="s">
        <v>470</v>
      </c>
      <c r="E33" s="24" t="str">
        <f t="shared" si="1"/>
        <v>同27 Ｂ＆Ｒ</v>
      </c>
      <c r="F33" s="14"/>
      <c r="G33" s="14"/>
      <c r="H33" s="15"/>
      <c r="I33" s="14"/>
      <c r="J33" s="14"/>
      <c r="K33" s="13"/>
      <c r="L33" s="21"/>
      <c r="M33" s="21"/>
      <c r="N33" s="13"/>
      <c r="O33" s="20"/>
      <c r="P33" s="21"/>
      <c r="Q33" s="21"/>
      <c r="R33" s="14"/>
      <c r="S33" s="14"/>
      <c r="T33" s="14"/>
      <c r="U33" s="14"/>
      <c r="V33" s="14"/>
      <c r="W33" s="16"/>
      <c r="X33" s="17">
        <v>1958</v>
      </c>
      <c r="Y33" s="25"/>
      <c r="Z33" s="25"/>
      <c r="AA33" s="25"/>
      <c r="AB33" s="25"/>
      <c r="AC33" s="25"/>
      <c r="AD33" s="25"/>
      <c r="AE33" s="25"/>
      <c r="AF33" s="14"/>
      <c r="AG33" s="14"/>
      <c r="AI33" s="21"/>
      <c r="AJ33" s="21"/>
      <c r="AK33" s="20"/>
    </row>
    <row r="34" spans="1:37" ht="15.6" x14ac:dyDescent="0.2">
      <c r="A34" s="20">
        <v>34</v>
      </c>
      <c r="B34" s="318" t="s">
        <v>447</v>
      </c>
      <c r="C34" s="129" t="s">
        <v>235</v>
      </c>
      <c r="D34" s="316" t="s">
        <v>471</v>
      </c>
      <c r="E34" s="24" t="str">
        <f t="shared" si="1"/>
        <v>同29 エムジール</v>
      </c>
      <c r="F34" s="21"/>
      <c r="G34" s="21"/>
      <c r="H34" s="20"/>
      <c r="I34" s="21"/>
      <c r="J34" s="21"/>
      <c r="K34" s="20"/>
      <c r="L34" s="21"/>
      <c r="M34" s="21"/>
      <c r="N34" s="20"/>
      <c r="O34" s="20"/>
      <c r="P34" s="21"/>
      <c r="Q34" s="21"/>
      <c r="R34" s="21"/>
      <c r="S34" s="21"/>
      <c r="T34" s="21"/>
      <c r="U34" s="21"/>
      <c r="V34" s="21"/>
      <c r="W34" s="25"/>
      <c r="X34" s="17">
        <v>1959</v>
      </c>
      <c r="Y34" s="25"/>
      <c r="Z34" s="25"/>
      <c r="AA34" s="25"/>
      <c r="AB34" s="25"/>
      <c r="AC34" s="25"/>
      <c r="AD34" s="25"/>
      <c r="AE34" s="25"/>
      <c r="AF34" s="14"/>
      <c r="AG34" s="14"/>
      <c r="AI34" s="21"/>
      <c r="AJ34" s="21"/>
      <c r="AK34" s="20"/>
    </row>
    <row r="35" spans="1:37" ht="15.6" x14ac:dyDescent="0.2">
      <c r="A35" s="20">
        <v>35</v>
      </c>
      <c r="B35" s="314" t="s">
        <v>448</v>
      </c>
      <c r="C35" s="129" t="s">
        <v>235</v>
      </c>
      <c r="D35" s="315" t="s">
        <v>472</v>
      </c>
      <c r="E35" s="24" t="str">
        <f t="shared" si="1"/>
        <v>同30 どろかめ</v>
      </c>
      <c r="F35" s="21"/>
      <c r="G35" s="21"/>
      <c r="H35" s="20"/>
      <c r="I35" s="21"/>
      <c r="J35" s="21"/>
      <c r="K35" s="20"/>
      <c r="L35" s="21"/>
      <c r="M35" s="21"/>
      <c r="N35" s="20"/>
      <c r="O35" s="20"/>
      <c r="P35" s="21"/>
      <c r="Q35" s="21"/>
      <c r="R35" s="21"/>
      <c r="S35" s="21"/>
      <c r="T35" s="21"/>
      <c r="U35" s="21"/>
      <c r="V35" s="21"/>
      <c r="W35" s="25"/>
      <c r="X35" s="17">
        <v>1960</v>
      </c>
      <c r="Y35" s="25"/>
      <c r="Z35" s="25"/>
      <c r="AA35" s="25"/>
      <c r="AB35" s="25"/>
      <c r="AC35" s="25"/>
      <c r="AD35" s="25"/>
      <c r="AE35" s="25"/>
      <c r="AF35" s="14"/>
      <c r="AG35" s="14"/>
      <c r="AH35" s="13"/>
      <c r="AI35" s="21"/>
      <c r="AJ35" s="21"/>
      <c r="AK35" s="20"/>
    </row>
    <row r="36" spans="1:37" ht="15.6" x14ac:dyDescent="0.2">
      <c r="A36" s="20">
        <v>36</v>
      </c>
      <c r="B36" s="314" t="s">
        <v>449</v>
      </c>
      <c r="C36" s="129" t="s">
        <v>235</v>
      </c>
      <c r="D36" s="316" t="s">
        <v>473</v>
      </c>
      <c r="E36" s="24" t="str">
        <f t="shared" si="1"/>
        <v>同31 ａｔｗ</v>
      </c>
      <c r="F36" s="21"/>
      <c r="G36" s="21"/>
      <c r="H36" s="20"/>
      <c r="I36" s="21"/>
      <c r="J36" s="21"/>
      <c r="K36" s="20"/>
      <c r="L36" s="21"/>
      <c r="M36" s="21"/>
      <c r="N36" s="20"/>
      <c r="O36" s="20"/>
      <c r="P36" s="21"/>
      <c r="Q36" s="21"/>
      <c r="R36" s="21"/>
      <c r="S36" s="21"/>
      <c r="T36" s="21"/>
      <c r="U36" s="21"/>
      <c r="V36" s="21"/>
      <c r="W36" s="25"/>
      <c r="X36" s="17">
        <v>1961</v>
      </c>
      <c r="Y36" s="25"/>
      <c r="Z36" s="25"/>
      <c r="AA36" s="25"/>
      <c r="AB36" s="25"/>
      <c r="AC36" s="25"/>
      <c r="AD36" s="25"/>
      <c r="AE36" s="25"/>
      <c r="AF36" s="14"/>
      <c r="AG36" s="14"/>
      <c r="AH36" s="13"/>
      <c r="AI36" s="21"/>
      <c r="AJ36" s="21"/>
      <c r="AK36" s="20"/>
    </row>
    <row r="37" spans="1:37" ht="15.6" x14ac:dyDescent="0.2">
      <c r="A37" s="20">
        <v>37</v>
      </c>
      <c r="B37" s="314" t="s">
        <v>450</v>
      </c>
      <c r="C37" s="129" t="s">
        <v>235</v>
      </c>
      <c r="D37" s="321" t="s">
        <v>474</v>
      </c>
      <c r="E37" s="24" t="str">
        <f t="shared" si="1"/>
        <v>同33 UL SPORTS</v>
      </c>
      <c r="F37" s="21"/>
      <c r="G37" s="21"/>
      <c r="H37" s="20"/>
      <c r="I37" s="21"/>
      <c r="J37" s="21"/>
      <c r="K37" s="20"/>
      <c r="L37" s="21"/>
      <c r="M37" s="21"/>
      <c r="N37" s="20"/>
      <c r="O37" s="20"/>
      <c r="P37" s="21"/>
      <c r="Q37" s="21"/>
      <c r="R37" s="21"/>
      <c r="S37" s="21"/>
      <c r="T37" s="21"/>
      <c r="U37" s="21"/>
      <c r="V37" s="21"/>
      <c r="W37" s="25"/>
      <c r="X37" s="17">
        <v>1962</v>
      </c>
      <c r="Y37" s="25"/>
      <c r="Z37" s="25"/>
      <c r="AA37" s="25"/>
      <c r="AB37" s="25"/>
      <c r="AC37" s="25"/>
      <c r="AD37" s="25"/>
      <c r="AE37" s="25"/>
      <c r="AF37" s="21"/>
      <c r="AG37" s="21"/>
      <c r="AH37" s="20"/>
      <c r="AI37" s="21"/>
      <c r="AJ37" s="21"/>
      <c r="AK37" s="20"/>
    </row>
    <row r="38" spans="1:37" ht="15.6" x14ac:dyDescent="0.2">
      <c r="A38" s="20">
        <v>38</v>
      </c>
      <c r="B38" s="314" t="s">
        <v>451</v>
      </c>
      <c r="C38" s="129" t="s">
        <v>235</v>
      </c>
      <c r="D38" s="322" t="s">
        <v>475</v>
      </c>
      <c r="E38" s="24" t="str">
        <f t="shared" si="1"/>
        <v>同34 ラハイナ</v>
      </c>
      <c r="F38" s="21"/>
      <c r="G38" s="21"/>
      <c r="H38" s="20"/>
      <c r="I38" s="21"/>
      <c r="J38" s="21"/>
      <c r="K38" s="20"/>
      <c r="L38" s="21"/>
      <c r="M38" s="21"/>
      <c r="N38" s="20"/>
      <c r="O38" s="20"/>
      <c r="P38" s="21"/>
      <c r="Q38" s="21"/>
      <c r="R38" s="21"/>
      <c r="S38" s="21"/>
      <c r="T38" s="21"/>
      <c r="U38" s="21"/>
      <c r="V38" s="21"/>
      <c r="W38" s="25"/>
      <c r="X38" s="17">
        <v>1963</v>
      </c>
      <c r="Y38" s="25"/>
      <c r="Z38" s="25"/>
      <c r="AA38" s="25"/>
      <c r="AB38" s="25"/>
      <c r="AC38" s="25"/>
      <c r="AD38" s="25"/>
      <c r="AE38" s="25"/>
      <c r="AF38" s="21"/>
      <c r="AG38" s="21"/>
      <c r="AH38" s="20"/>
      <c r="AI38" s="21"/>
      <c r="AJ38" s="21"/>
      <c r="AK38" s="20"/>
    </row>
    <row r="39" spans="1:37" ht="15.6" x14ac:dyDescent="0.2">
      <c r="A39" s="20">
        <v>39</v>
      </c>
      <c r="B39" s="314" t="s">
        <v>452</v>
      </c>
      <c r="C39" s="129" t="s">
        <v>235</v>
      </c>
      <c r="D39" s="316" t="s">
        <v>476</v>
      </c>
      <c r="E39" s="24" t="str">
        <f t="shared" si="1"/>
        <v>同36 潮風TJ</v>
      </c>
      <c r="F39" s="21"/>
      <c r="G39" s="21"/>
      <c r="H39" s="20"/>
      <c r="I39" s="21"/>
      <c r="J39" s="21"/>
      <c r="K39" s="20"/>
      <c r="L39" s="21"/>
      <c r="M39" s="21"/>
      <c r="N39" s="20"/>
      <c r="O39" s="20"/>
      <c r="P39" s="21"/>
      <c r="Q39" s="21"/>
      <c r="R39" s="21"/>
      <c r="S39" s="21"/>
      <c r="T39" s="21"/>
      <c r="U39" s="21"/>
      <c r="V39" s="21"/>
      <c r="W39" s="25"/>
      <c r="X39" s="17">
        <v>1964</v>
      </c>
      <c r="Y39" s="25"/>
      <c r="Z39" s="25"/>
      <c r="AA39" s="25"/>
      <c r="AB39" s="25"/>
      <c r="AC39" s="25"/>
      <c r="AD39" s="25"/>
      <c r="AE39" s="25"/>
      <c r="AF39" s="21"/>
      <c r="AG39" s="21"/>
      <c r="AH39" s="20"/>
      <c r="AI39" s="21"/>
      <c r="AJ39" s="21"/>
      <c r="AK39" s="20"/>
    </row>
    <row r="40" spans="1:37" ht="15.6" x14ac:dyDescent="0.2">
      <c r="A40" s="20">
        <v>40</v>
      </c>
      <c r="B40" s="314" t="s">
        <v>453</v>
      </c>
      <c r="C40" s="129" t="s">
        <v>235</v>
      </c>
      <c r="D40" s="316" t="s">
        <v>477</v>
      </c>
      <c r="E40" s="24" t="str">
        <f t="shared" si="1"/>
        <v>同37 久里硬会</v>
      </c>
      <c r="F40" s="21"/>
      <c r="G40" s="21"/>
      <c r="H40" s="20"/>
      <c r="I40" s="21"/>
      <c r="J40" s="21"/>
      <c r="K40" s="20"/>
      <c r="L40" s="21"/>
      <c r="M40" s="21"/>
      <c r="N40" s="20"/>
      <c r="O40" s="20"/>
      <c r="P40" s="21"/>
      <c r="Q40" s="21"/>
      <c r="R40" s="21"/>
      <c r="S40" s="21"/>
      <c r="T40" s="21"/>
      <c r="U40" s="21"/>
      <c r="V40" s="21"/>
      <c r="W40" s="25"/>
      <c r="X40" s="17">
        <v>1965</v>
      </c>
      <c r="Y40" s="25"/>
      <c r="Z40" s="25"/>
      <c r="AA40" s="25"/>
      <c r="AB40" s="25"/>
      <c r="AC40" s="25"/>
      <c r="AD40" s="25"/>
      <c r="AE40" s="25"/>
      <c r="AF40" s="21"/>
      <c r="AG40" s="21"/>
      <c r="AH40" s="20"/>
      <c r="AI40" s="21"/>
      <c r="AJ40" s="21"/>
      <c r="AK40" s="20"/>
    </row>
    <row r="41" spans="1:37" ht="15.6" x14ac:dyDescent="0.2">
      <c r="A41" s="20">
        <v>41</v>
      </c>
      <c r="B41" s="314" t="s">
        <v>454</v>
      </c>
      <c r="C41" s="129" t="s">
        <v>235</v>
      </c>
      <c r="D41" s="316" t="s">
        <v>478</v>
      </c>
      <c r="E41" s="24" t="str">
        <f t="shared" si="1"/>
        <v>同38 PLAYMORE</v>
      </c>
      <c r="F41" s="21"/>
      <c r="G41" s="21"/>
      <c r="H41" s="20"/>
      <c r="I41" s="21"/>
      <c r="J41" s="21"/>
      <c r="K41" s="20"/>
      <c r="L41" s="21"/>
      <c r="M41" s="21"/>
      <c r="N41" s="20"/>
      <c r="O41" s="20"/>
      <c r="P41" s="21"/>
      <c r="Q41" s="21"/>
      <c r="R41" s="21"/>
      <c r="S41" s="21"/>
      <c r="T41" s="21"/>
      <c r="U41" s="21"/>
      <c r="V41" s="21"/>
      <c r="W41" s="25"/>
      <c r="X41" s="17">
        <v>1966</v>
      </c>
      <c r="Y41" s="25"/>
      <c r="Z41" s="25"/>
      <c r="AA41" s="25"/>
      <c r="AB41" s="25"/>
      <c r="AC41" s="25"/>
      <c r="AD41" s="25"/>
      <c r="AE41" s="25"/>
      <c r="AF41" s="21"/>
      <c r="AG41" s="21"/>
      <c r="AH41" s="20"/>
      <c r="AI41" s="21"/>
      <c r="AJ41" s="21"/>
      <c r="AK41" s="20"/>
    </row>
    <row r="42" spans="1:37" ht="15.6" x14ac:dyDescent="0.2">
      <c r="A42" s="20">
        <v>42</v>
      </c>
      <c r="B42" s="314" t="s">
        <v>455</v>
      </c>
      <c r="C42" s="129" t="s">
        <v>235</v>
      </c>
      <c r="D42" s="316" t="s">
        <v>479</v>
      </c>
      <c r="E42" s="24" t="str">
        <f t="shared" si="1"/>
        <v>同39 ゆきんこ</v>
      </c>
      <c r="F42" s="21"/>
      <c r="G42" s="21"/>
      <c r="H42" s="20"/>
      <c r="I42" s="21"/>
      <c r="J42" s="21"/>
      <c r="K42" s="20"/>
      <c r="L42" s="21"/>
      <c r="M42" s="21"/>
      <c r="N42" s="20"/>
      <c r="O42" s="20"/>
      <c r="P42" s="21"/>
      <c r="Q42" s="21"/>
      <c r="R42" s="21"/>
      <c r="S42" s="21"/>
      <c r="T42" s="21"/>
      <c r="U42" s="21"/>
      <c r="V42" s="21"/>
      <c r="W42" s="25"/>
      <c r="X42" s="17">
        <v>1967</v>
      </c>
      <c r="Y42" s="25"/>
      <c r="Z42" s="25"/>
      <c r="AA42" s="25"/>
      <c r="AB42" s="25"/>
      <c r="AC42" s="25"/>
      <c r="AD42" s="25"/>
      <c r="AE42" s="25"/>
      <c r="AF42" s="21"/>
      <c r="AG42" s="21"/>
      <c r="AH42" s="20"/>
      <c r="AI42" s="21"/>
      <c r="AJ42" s="21"/>
      <c r="AK42" s="20"/>
    </row>
    <row r="43" spans="1:37" ht="15.6" x14ac:dyDescent="0.2">
      <c r="A43" s="20">
        <v>43</v>
      </c>
      <c r="B43" s="314" t="s">
        <v>456</v>
      </c>
      <c r="C43" s="129" t="s">
        <v>235</v>
      </c>
      <c r="D43" s="316" t="s">
        <v>480</v>
      </c>
      <c r="E43" s="24" t="str">
        <f t="shared" si="1"/>
        <v>同40 チェスナッツ</v>
      </c>
      <c r="F43" s="21"/>
      <c r="G43" s="21"/>
      <c r="H43" s="20"/>
      <c r="I43" s="21"/>
      <c r="J43" s="21"/>
      <c r="K43" s="20"/>
      <c r="L43" s="21"/>
      <c r="M43" s="21"/>
      <c r="N43" s="20"/>
      <c r="O43" s="20"/>
      <c r="P43" s="21"/>
      <c r="Q43" s="21"/>
      <c r="R43" s="21"/>
      <c r="S43" s="21"/>
      <c r="T43" s="21"/>
      <c r="U43" s="21"/>
      <c r="V43" s="21"/>
      <c r="W43" s="25"/>
      <c r="X43" s="17">
        <v>1968</v>
      </c>
      <c r="Y43" s="25"/>
      <c r="Z43" s="25"/>
      <c r="AA43" s="25"/>
      <c r="AB43" s="25"/>
      <c r="AC43" s="25"/>
      <c r="AD43" s="25"/>
      <c r="AE43" s="25"/>
      <c r="AF43" s="21"/>
      <c r="AG43" s="21"/>
      <c r="AH43" s="20"/>
      <c r="AI43" s="21"/>
      <c r="AJ43" s="21"/>
      <c r="AK43" s="20"/>
    </row>
    <row r="44" spans="1:37" ht="15.6" x14ac:dyDescent="0.2">
      <c r="A44" s="20">
        <v>44</v>
      </c>
      <c r="B44" s="314" t="s">
        <v>457</v>
      </c>
      <c r="C44" s="129" t="s">
        <v>235</v>
      </c>
      <c r="D44" s="316" t="s">
        <v>481</v>
      </c>
      <c r="E44" s="24" t="str">
        <f t="shared" si="1"/>
        <v>同41 小原台ＴＣ</v>
      </c>
      <c r="F44" s="21"/>
      <c r="G44" s="21"/>
      <c r="H44" s="20"/>
      <c r="I44" s="21"/>
      <c r="J44" s="21"/>
      <c r="K44" s="20"/>
      <c r="L44" s="21"/>
      <c r="M44" s="21"/>
      <c r="N44" s="20"/>
      <c r="O44" s="20"/>
      <c r="P44" s="21"/>
      <c r="Q44" s="21"/>
      <c r="R44" s="21"/>
      <c r="S44" s="21"/>
      <c r="T44" s="21"/>
      <c r="U44" s="21"/>
      <c r="V44" s="21"/>
      <c r="W44" s="25"/>
      <c r="X44" s="17">
        <v>1969</v>
      </c>
      <c r="Y44" s="25"/>
      <c r="Z44" s="25"/>
      <c r="AA44" s="25"/>
      <c r="AB44" s="25"/>
      <c r="AC44" s="25"/>
      <c r="AD44" s="25"/>
      <c r="AE44" s="25"/>
      <c r="AF44" s="21"/>
      <c r="AG44" s="21"/>
      <c r="AH44" s="20"/>
      <c r="AI44" s="21"/>
      <c r="AJ44" s="21"/>
      <c r="AK44" s="20"/>
    </row>
    <row r="45" spans="1:37" ht="15.6" x14ac:dyDescent="0.2">
      <c r="A45" s="20">
        <v>45</v>
      </c>
      <c r="B45" s="314" t="s">
        <v>458</v>
      </c>
      <c r="C45" s="129" t="s">
        <v>235</v>
      </c>
      <c r="D45" s="316" t="s">
        <v>482</v>
      </c>
      <c r="E45" s="24" t="str">
        <f t="shared" si="1"/>
        <v>同42 Ｉｔ’ｓＭｏｎｏ</v>
      </c>
      <c r="F45" s="21"/>
      <c r="G45" s="21"/>
      <c r="H45" s="20"/>
      <c r="I45" s="21"/>
      <c r="J45" s="21"/>
      <c r="K45" s="20"/>
      <c r="L45" s="21"/>
      <c r="M45" s="21"/>
      <c r="N45" s="20"/>
      <c r="O45" s="20"/>
      <c r="P45" s="21"/>
      <c r="Q45" s="21"/>
      <c r="R45" s="21"/>
      <c r="S45" s="21"/>
      <c r="T45" s="21"/>
      <c r="U45" s="21"/>
      <c r="V45" s="21"/>
      <c r="W45" s="25"/>
      <c r="X45" s="17">
        <v>1970</v>
      </c>
      <c r="Y45" s="25"/>
      <c r="Z45" s="25"/>
      <c r="AA45" s="25"/>
      <c r="AB45" s="25"/>
      <c r="AC45" s="25"/>
      <c r="AD45" s="25"/>
      <c r="AE45" s="25"/>
      <c r="AF45" s="21"/>
      <c r="AG45" s="21"/>
      <c r="AH45" s="20"/>
      <c r="AI45" s="21"/>
      <c r="AJ45" s="21"/>
      <c r="AK45" s="20"/>
    </row>
    <row r="46" spans="1:37" ht="15.6" x14ac:dyDescent="0.2">
      <c r="A46" s="20">
        <v>46</v>
      </c>
      <c r="B46" s="314" t="s">
        <v>459</v>
      </c>
      <c r="C46" s="129" t="s">
        <v>235</v>
      </c>
      <c r="D46" s="316" t="s">
        <v>483</v>
      </c>
      <c r="E46" s="24" t="str">
        <f t="shared" si="1"/>
        <v>同43 横須賀ＴＡＣ</v>
      </c>
      <c r="F46" s="21"/>
      <c r="G46" s="21"/>
      <c r="H46" s="20"/>
      <c r="I46" s="21"/>
      <c r="J46" s="21"/>
      <c r="K46" s="20"/>
      <c r="L46" s="21"/>
      <c r="M46" s="21"/>
      <c r="N46" s="20"/>
      <c r="O46" s="20"/>
      <c r="P46" s="21"/>
      <c r="Q46" s="21"/>
      <c r="R46" s="21"/>
      <c r="S46" s="21"/>
      <c r="T46" s="21"/>
      <c r="U46" s="21"/>
      <c r="V46" s="21"/>
      <c r="W46" s="25"/>
      <c r="X46" s="17">
        <v>1971</v>
      </c>
      <c r="Y46" s="25"/>
      <c r="Z46" s="25"/>
      <c r="AA46" s="25"/>
      <c r="AB46" s="25"/>
      <c r="AC46" s="25"/>
      <c r="AD46" s="25"/>
      <c r="AE46" s="25"/>
      <c r="AF46" s="21"/>
      <c r="AG46" s="21"/>
      <c r="AH46" s="20"/>
      <c r="AI46" s="21"/>
      <c r="AJ46" s="21"/>
      <c r="AK46" s="20"/>
    </row>
    <row r="47" spans="1:37" ht="15.6" x14ac:dyDescent="0.2">
      <c r="A47" s="20">
        <v>47</v>
      </c>
      <c r="B47" s="314" t="s">
        <v>460</v>
      </c>
      <c r="C47" s="129" t="s">
        <v>235</v>
      </c>
      <c r="D47" s="316" t="s">
        <v>484</v>
      </c>
      <c r="E47" s="24" t="str">
        <f t="shared" si="1"/>
        <v>同44 ソニックス</v>
      </c>
      <c r="F47" s="21"/>
      <c r="G47" s="21"/>
      <c r="H47" s="20"/>
      <c r="I47" s="21"/>
      <c r="J47" s="21"/>
      <c r="K47" s="20"/>
      <c r="L47" s="21"/>
      <c r="M47" s="21"/>
      <c r="N47" s="20"/>
      <c r="O47" s="20"/>
      <c r="P47" s="21"/>
      <c r="Q47" s="21"/>
      <c r="R47" s="21"/>
      <c r="S47" s="21"/>
      <c r="T47" s="21"/>
      <c r="U47" s="21"/>
      <c r="V47" s="21"/>
      <c r="W47" s="25"/>
      <c r="X47" s="17">
        <v>1972</v>
      </c>
      <c r="Y47" s="25"/>
      <c r="Z47" s="25"/>
      <c r="AA47" s="25"/>
      <c r="AB47" s="25"/>
      <c r="AC47" s="25"/>
      <c r="AD47" s="25"/>
      <c r="AE47" s="25"/>
      <c r="AF47" s="21"/>
      <c r="AG47" s="21"/>
      <c r="AH47" s="20"/>
      <c r="AI47" s="21"/>
      <c r="AJ47" s="21"/>
      <c r="AK47" s="20"/>
    </row>
    <row r="48" spans="1:37" ht="15.6" x14ac:dyDescent="0.2">
      <c r="A48" s="20">
        <v>48</v>
      </c>
      <c r="B48" s="314"/>
      <c r="C48" s="129"/>
      <c r="D48" s="323"/>
      <c r="E48" s="24" t="str">
        <f t="shared" si="1"/>
        <v/>
      </c>
      <c r="F48" s="21"/>
      <c r="G48" s="21"/>
      <c r="H48" s="20"/>
      <c r="I48" s="21"/>
      <c r="J48" s="21"/>
      <c r="K48" s="20"/>
      <c r="L48" s="21"/>
      <c r="M48" s="21"/>
      <c r="N48" s="20"/>
      <c r="O48" s="20"/>
      <c r="P48" s="21"/>
      <c r="Q48" s="21"/>
      <c r="R48" s="21"/>
      <c r="S48" s="21"/>
      <c r="T48" s="21"/>
      <c r="U48" s="21"/>
      <c r="V48" s="21"/>
      <c r="W48" s="25"/>
      <c r="X48" s="17">
        <v>1973</v>
      </c>
      <c r="Y48" s="25"/>
      <c r="Z48" s="25"/>
      <c r="AA48" s="25"/>
      <c r="AB48" s="25"/>
      <c r="AC48" s="25"/>
      <c r="AD48" s="25"/>
      <c r="AE48" s="25"/>
      <c r="AF48" s="21"/>
      <c r="AG48" s="21"/>
      <c r="AH48" s="20"/>
      <c r="AI48" s="21"/>
      <c r="AJ48" s="21"/>
      <c r="AK48" s="20"/>
    </row>
    <row r="49" spans="1:37" ht="15.6" x14ac:dyDescent="0.2">
      <c r="A49" s="20">
        <v>49</v>
      </c>
      <c r="B49" s="314"/>
      <c r="C49" s="129"/>
      <c r="D49" s="323" t="s">
        <v>370</v>
      </c>
      <c r="E49" s="133" t="s">
        <v>370</v>
      </c>
      <c r="F49" s="21"/>
      <c r="G49" s="21"/>
      <c r="H49" s="20"/>
      <c r="I49" s="21"/>
      <c r="J49" s="21"/>
      <c r="K49" s="20"/>
      <c r="L49" s="21"/>
      <c r="M49" s="21"/>
      <c r="N49" s="20"/>
      <c r="O49" s="20"/>
      <c r="P49" s="21"/>
      <c r="Q49" s="21"/>
      <c r="R49" s="21"/>
      <c r="S49" s="21"/>
      <c r="T49" s="21"/>
      <c r="U49" s="21"/>
      <c r="V49" s="21"/>
      <c r="W49" s="25"/>
      <c r="X49" s="17">
        <v>1974</v>
      </c>
      <c r="Y49" s="25"/>
      <c r="Z49" s="25"/>
      <c r="AA49" s="25"/>
      <c r="AB49" s="25"/>
      <c r="AC49" s="25"/>
      <c r="AD49" s="25"/>
      <c r="AE49" s="25"/>
      <c r="AF49" s="21"/>
      <c r="AG49" s="21"/>
      <c r="AH49" s="20"/>
      <c r="AI49" s="21"/>
      <c r="AJ49" s="21"/>
      <c r="AK49" s="20"/>
    </row>
    <row r="50" spans="1:37" ht="15.6" x14ac:dyDescent="0.2">
      <c r="A50" s="20"/>
      <c r="B50" s="314" t="s">
        <v>485</v>
      </c>
      <c r="C50" s="129" t="s">
        <v>235</v>
      </c>
      <c r="D50" s="315" t="s">
        <v>490</v>
      </c>
      <c r="E50" s="24" t="str">
        <f>_xlfn.CONCAT(B50,C50,D50)</f>
        <v>ク02 ダイヤランド</v>
      </c>
      <c r="F50" s="21"/>
      <c r="G50" s="21"/>
      <c r="H50" s="20"/>
      <c r="I50" s="21"/>
      <c r="J50" s="21"/>
      <c r="K50" s="20"/>
      <c r="L50" s="21"/>
      <c r="M50" s="21"/>
      <c r="N50" s="20"/>
      <c r="O50" s="20"/>
      <c r="P50" s="21"/>
      <c r="Q50" s="21"/>
      <c r="R50" s="21"/>
      <c r="S50" s="21"/>
      <c r="T50" s="21"/>
      <c r="U50" s="21"/>
      <c r="V50" s="21"/>
      <c r="W50" s="25"/>
      <c r="X50" s="17">
        <v>1975</v>
      </c>
      <c r="Y50" s="25"/>
      <c r="Z50" s="25"/>
      <c r="AA50" s="25"/>
      <c r="AB50" s="25"/>
      <c r="AC50" s="25"/>
      <c r="AD50" s="25"/>
      <c r="AE50" s="25"/>
      <c r="AF50" s="21"/>
      <c r="AG50" s="21"/>
      <c r="AH50" s="20"/>
      <c r="AI50" s="21"/>
      <c r="AJ50" s="21"/>
      <c r="AK50" s="20"/>
    </row>
    <row r="51" spans="1:37" ht="15.6" x14ac:dyDescent="0.2">
      <c r="A51" s="20"/>
      <c r="B51" s="314" t="s">
        <v>486</v>
      </c>
      <c r="C51" s="129" t="s">
        <v>235</v>
      </c>
      <c r="D51" s="316" t="s">
        <v>491</v>
      </c>
      <c r="E51" s="24" t="str">
        <f t="shared" ref="E51:E55" si="2">_xlfn.CONCAT(B51,C51,D51)</f>
        <v>ク03 ハイランド</v>
      </c>
      <c r="F51" s="21"/>
      <c r="G51" s="21"/>
      <c r="H51" s="20"/>
      <c r="I51" s="21"/>
      <c r="J51" s="21"/>
      <c r="K51" s="20"/>
      <c r="L51" s="21"/>
      <c r="M51" s="21"/>
      <c r="N51" s="20"/>
      <c r="O51" s="20"/>
      <c r="P51" s="21"/>
      <c r="Q51" s="21"/>
      <c r="R51" s="21"/>
      <c r="S51" s="21"/>
      <c r="T51" s="21"/>
      <c r="U51" s="21"/>
      <c r="V51" s="21"/>
      <c r="W51" s="25"/>
      <c r="X51" s="17">
        <v>1976</v>
      </c>
      <c r="Y51" s="25"/>
      <c r="Z51" s="25"/>
      <c r="AA51" s="25"/>
      <c r="AB51" s="25"/>
      <c r="AC51" s="25"/>
      <c r="AD51" s="25"/>
      <c r="AE51" s="25"/>
      <c r="AF51" s="21"/>
      <c r="AG51" s="21"/>
      <c r="AH51" s="20"/>
      <c r="AI51" s="21"/>
      <c r="AJ51" s="21"/>
      <c r="AK51" s="20"/>
    </row>
    <row r="52" spans="1:37" ht="15.6" x14ac:dyDescent="0.2">
      <c r="A52" s="20">
        <v>50</v>
      </c>
      <c r="B52" s="314" t="s">
        <v>167</v>
      </c>
      <c r="C52" s="129" t="s">
        <v>235</v>
      </c>
      <c r="D52" s="315" t="s">
        <v>492</v>
      </c>
      <c r="E52" s="24" t="str">
        <f t="shared" si="2"/>
        <v>ク04 葉山TC</v>
      </c>
      <c r="F52" s="21"/>
      <c r="G52" s="21"/>
      <c r="H52" s="20"/>
      <c r="I52" s="21"/>
      <c r="J52" s="21"/>
      <c r="K52" s="20"/>
      <c r="L52" s="21"/>
      <c r="M52" s="21"/>
      <c r="N52" s="20"/>
      <c r="O52" s="20"/>
      <c r="P52" s="21"/>
      <c r="Q52" s="21"/>
      <c r="R52" s="21"/>
      <c r="S52" s="21"/>
      <c r="T52" s="21"/>
      <c r="U52" s="21"/>
      <c r="V52" s="21"/>
      <c r="W52" s="25"/>
      <c r="X52" s="17">
        <v>1977</v>
      </c>
      <c r="Y52" s="25"/>
      <c r="Z52" s="25"/>
      <c r="AA52" s="25"/>
      <c r="AB52" s="25"/>
      <c r="AC52" s="25"/>
      <c r="AD52" s="25"/>
      <c r="AE52" s="25"/>
      <c r="AF52" s="21"/>
      <c r="AG52" s="21"/>
      <c r="AH52" s="20"/>
      <c r="AI52" s="21"/>
      <c r="AJ52" s="21"/>
      <c r="AK52" s="20"/>
    </row>
    <row r="53" spans="1:37" ht="15.6" x14ac:dyDescent="0.2">
      <c r="A53" s="20">
        <v>51</v>
      </c>
      <c r="B53" s="314" t="s">
        <v>487</v>
      </c>
      <c r="C53" s="129" t="s">
        <v>235</v>
      </c>
      <c r="D53" s="316" t="s">
        <v>493</v>
      </c>
      <c r="E53" s="24" t="str">
        <f t="shared" si="2"/>
        <v>ク06 ＹＴＣ</v>
      </c>
      <c r="F53" s="21"/>
      <c r="G53" s="21"/>
      <c r="H53" s="20"/>
      <c r="I53" s="21"/>
      <c r="J53" s="21"/>
      <c r="K53" s="20"/>
      <c r="L53" s="21"/>
      <c r="M53" s="21"/>
      <c r="N53" s="20"/>
      <c r="O53" s="20"/>
      <c r="P53" s="21"/>
      <c r="Q53" s="21"/>
      <c r="R53" s="21"/>
      <c r="S53" s="21"/>
      <c r="T53" s="21"/>
      <c r="U53" s="21"/>
      <c r="V53" s="21"/>
      <c r="W53" s="25"/>
      <c r="X53" s="17">
        <v>1978</v>
      </c>
      <c r="Y53" s="25"/>
      <c r="Z53" s="25"/>
      <c r="AA53" s="25"/>
      <c r="AB53" s="25"/>
      <c r="AC53" s="25"/>
      <c r="AD53" s="25"/>
      <c r="AE53" s="25"/>
      <c r="AF53" s="21"/>
      <c r="AG53" s="21"/>
      <c r="AH53" s="20"/>
      <c r="AI53" s="21"/>
      <c r="AJ53" s="21"/>
      <c r="AK53" s="25"/>
    </row>
    <row r="54" spans="1:37" ht="15.6" x14ac:dyDescent="0.2">
      <c r="A54" s="20">
        <v>52</v>
      </c>
      <c r="B54" s="314" t="s">
        <v>488</v>
      </c>
      <c r="C54" s="129"/>
      <c r="D54" s="316" t="s">
        <v>494</v>
      </c>
      <c r="E54" s="24" t="str">
        <f t="shared" si="2"/>
        <v>ク07リエゾンＴＳ</v>
      </c>
      <c r="F54" s="21"/>
      <c r="G54" s="21"/>
      <c r="H54" s="20"/>
      <c r="I54" s="21"/>
      <c r="J54" s="21"/>
      <c r="K54" s="20"/>
      <c r="L54" s="26"/>
      <c r="M54" s="26"/>
      <c r="N54" s="20"/>
      <c r="O54" s="25"/>
      <c r="P54" s="26"/>
      <c r="Q54" s="26"/>
      <c r="R54" s="21"/>
      <c r="S54" s="21"/>
      <c r="T54" s="21"/>
      <c r="U54" s="21"/>
      <c r="V54" s="21"/>
      <c r="W54" s="25"/>
      <c r="X54" s="17">
        <v>1979</v>
      </c>
      <c r="Y54" s="25"/>
      <c r="Z54" s="25"/>
      <c r="AA54" s="25"/>
      <c r="AB54" s="25"/>
      <c r="AC54" s="25"/>
      <c r="AD54" s="25"/>
      <c r="AE54" s="25"/>
      <c r="AF54" s="21"/>
      <c r="AG54" s="21"/>
      <c r="AH54" s="20"/>
      <c r="AI54" s="26"/>
      <c r="AJ54" s="26"/>
      <c r="AK54" s="25"/>
    </row>
    <row r="55" spans="1:37" ht="15.6" x14ac:dyDescent="0.2">
      <c r="A55" s="20">
        <v>53</v>
      </c>
      <c r="B55" s="324" t="s">
        <v>489</v>
      </c>
      <c r="C55" s="129"/>
      <c r="D55" s="325" t="s">
        <v>495</v>
      </c>
      <c r="E55" s="24" t="str">
        <f t="shared" si="2"/>
        <v>ク08ジェイズＴＳ</v>
      </c>
      <c r="F55" s="26"/>
      <c r="G55" s="26"/>
      <c r="H55" s="25"/>
      <c r="I55" s="26"/>
      <c r="J55" s="26"/>
      <c r="K55" s="25"/>
      <c r="L55" s="26"/>
      <c r="M55" s="26"/>
      <c r="N55" s="25"/>
      <c r="O55" s="25"/>
      <c r="P55" s="26"/>
      <c r="Q55" s="26"/>
      <c r="R55" s="26"/>
      <c r="S55" s="26"/>
      <c r="T55" s="26"/>
      <c r="U55" s="26"/>
      <c r="V55" s="26"/>
      <c r="W55" s="25"/>
      <c r="X55" s="17">
        <v>1980</v>
      </c>
      <c r="Y55" s="25"/>
      <c r="Z55" s="25"/>
      <c r="AA55" s="25"/>
      <c r="AB55" s="25"/>
      <c r="AC55" s="25"/>
      <c r="AD55" s="25"/>
      <c r="AE55" s="25"/>
      <c r="AF55" s="21"/>
      <c r="AG55" s="21"/>
      <c r="AH55" s="20"/>
      <c r="AI55" s="26"/>
      <c r="AJ55" s="26"/>
      <c r="AK55" s="25"/>
    </row>
    <row r="56" spans="1:37" ht="15.6" x14ac:dyDescent="0.2">
      <c r="A56" s="20">
        <v>54</v>
      </c>
      <c r="B56" s="324"/>
      <c r="C56" s="129"/>
      <c r="D56" s="24"/>
      <c r="E56" s="24"/>
      <c r="F56" s="26"/>
      <c r="G56" s="26"/>
      <c r="H56" s="25"/>
      <c r="I56" s="26"/>
      <c r="J56" s="26"/>
      <c r="K56" s="25"/>
      <c r="L56" s="26"/>
      <c r="M56" s="26"/>
      <c r="N56" s="25"/>
      <c r="O56" s="25"/>
      <c r="P56" s="26"/>
      <c r="Q56" s="26"/>
      <c r="R56" s="26"/>
      <c r="S56" s="26"/>
      <c r="T56" s="26"/>
      <c r="U56" s="26"/>
      <c r="V56" s="26"/>
      <c r="W56" s="25"/>
      <c r="X56" s="17">
        <v>1981</v>
      </c>
      <c r="Y56" s="25"/>
      <c r="Z56" s="25"/>
      <c r="AA56" s="25"/>
      <c r="AB56" s="25"/>
      <c r="AC56" s="25"/>
      <c r="AD56" s="25"/>
      <c r="AE56" s="25"/>
      <c r="AF56" s="21"/>
      <c r="AG56" s="21"/>
      <c r="AH56" s="20"/>
      <c r="AI56" s="26"/>
      <c r="AJ56" s="26"/>
      <c r="AK56" s="25"/>
    </row>
    <row r="57" spans="1:37" ht="15.6" x14ac:dyDescent="0.2">
      <c r="A57" s="20">
        <v>55</v>
      </c>
      <c r="B57" s="21" t="s">
        <v>128</v>
      </c>
      <c r="C57" s="129" t="s">
        <v>235</v>
      </c>
      <c r="D57" s="22" t="s">
        <v>65</v>
      </c>
      <c r="E57" s="133" t="s">
        <v>371</v>
      </c>
      <c r="F57" s="26"/>
      <c r="G57" s="26"/>
      <c r="H57" s="25"/>
      <c r="I57" s="26"/>
      <c r="J57" s="26"/>
      <c r="K57" s="25"/>
      <c r="L57" s="26"/>
      <c r="M57" s="26"/>
      <c r="N57" s="25"/>
      <c r="O57" s="25"/>
      <c r="P57" s="26"/>
      <c r="Q57" s="26"/>
      <c r="R57" s="26"/>
      <c r="S57" s="26"/>
      <c r="T57" s="26"/>
      <c r="U57" s="26"/>
      <c r="V57" s="26"/>
      <c r="W57" s="25"/>
      <c r="X57" s="17">
        <v>1982</v>
      </c>
      <c r="Y57" s="25"/>
      <c r="Z57" s="25"/>
      <c r="AA57" s="25"/>
      <c r="AB57" s="25"/>
      <c r="AC57" s="25"/>
      <c r="AD57" s="25"/>
      <c r="AE57" s="25"/>
      <c r="AF57" s="21"/>
      <c r="AG57" s="21"/>
      <c r="AH57" s="20"/>
      <c r="AI57" s="26"/>
      <c r="AJ57" s="26"/>
      <c r="AK57" s="25"/>
    </row>
    <row r="58" spans="1:37" ht="15.6" x14ac:dyDescent="0.2">
      <c r="A58" s="20"/>
      <c r="B58" s="21" t="s">
        <v>170</v>
      </c>
      <c r="C58" s="129" t="s">
        <v>235</v>
      </c>
      <c r="D58" s="24" t="s">
        <v>111</v>
      </c>
      <c r="E58" s="24" t="str">
        <f>_xlfn.CONCAT(B58,C58,D58)</f>
        <v>高01 横三高体連</v>
      </c>
      <c r="F58" s="26"/>
      <c r="G58" s="26"/>
      <c r="H58" s="25"/>
      <c r="I58" s="26"/>
      <c r="J58" s="26"/>
      <c r="K58" s="25"/>
      <c r="L58" s="26"/>
      <c r="M58" s="26"/>
      <c r="N58" s="25"/>
      <c r="O58" s="25"/>
      <c r="P58" s="26"/>
      <c r="Q58" s="26"/>
      <c r="R58" s="26"/>
      <c r="S58" s="26"/>
      <c r="T58" s="26"/>
      <c r="U58" s="26"/>
      <c r="V58" s="26"/>
      <c r="W58" s="25"/>
      <c r="X58" s="17">
        <v>1983</v>
      </c>
      <c r="Y58" s="25"/>
      <c r="Z58" s="25"/>
      <c r="AA58" s="25"/>
      <c r="AB58" s="25"/>
      <c r="AC58" s="25"/>
      <c r="AD58" s="25"/>
      <c r="AE58" s="25"/>
      <c r="AF58" s="21"/>
      <c r="AG58" s="21"/>
      <c r="AH58" s="20"/>
      <c r="AI58" s="26"/>
      <c r="AJ58" s="26"/>
      <c r="AK58" s="25"/>
    </row>
    <row r="59" spans="1:37" ht="15.6" x14ac:dyDescent="0.2">
      <c r="B59" s="21"/>
      <c r="C59" s="129" t="s">
        <v>235</v>
      </c>
      <c r="D59" s="24"/>
      <c r="E59" s="24"/>
      <c r="F59" s="26"/>
      <c r="G59" s="26"/>
      <c r="H59" s="25"/>
      <c r="I59" s="26"/>
      <c r="J59" s="26"/>
      <c r="K59" s="25"/>
      <c r="L59" s="26"/>
      <c r="M59" s="26"/>
      <c r="N59" s="25"/>
      <c r="O59" s="25"/>
      <c r="P59" s="26"/>
      <c r="Q59" s="26"/>
      <c r="R59" s="26"/>
      <c r="S59" s="26"/>
      <c r="T59" s="26"/>
      <c r="U59" s="26"/>
      <c r="V59" s="26"/>
      <c r="W59" s="25"/>
      <c r="X59" s="17">
        <v>1984</v>
      </c>
      <c r="Y59" s="25"/>
      <c r="Z59" s="25"/>
      <c r="AA59" s="25"/>
      <c r="AB59" s="25"/>
      <c r="AC59" s="25"/>
      <c r="AD59" s="25"/>
      <c r="AE59" s="25"/>
      <c r="AF59" s="21"/>
      <c r="AG59" s="21"/>
      <c r="AH59" s="20"/>
      <c r="AI59" s="26"/>
      <c r="AJ59" s="26"/>
      <c r="AK59" s="25"/>
    </row>
    <row r="60" spans="1:37" ht="15.6" x14ac:dyDescent="0.2">
      <c r="B60" s="21"/>
      <c r="C60" s="129" t="s">
        <v>235</v>
      </c>
      <c r="D60" s="24"/>
      <c r="E60" s="24"/>
      <c r="F60" s="26"/>
      <c r="G60" s="26"/>
      <c r="H60" s="25"/>
      <c r="I60" s="26"/>
      <c r="J60" s="26"/>
      <c r="K60" s="25"/>
      <c r="L60" s="26"/>
      <c r="M60" s="26"/>
      <c r="N60" s="25"/>
      <c r="O60" s="25"/>
      <c r="P60" s="26"/>
      <c r="Q60" s="26"/>
      <c r="R60" s="26"/>
      <c r="S60" s="26"/>
      <c r="T60" s="26"/>
      <c r="U60" s="26"/>
      <c r="V60" s="26"/>
      <c r="W60" s="25"/>
      <c r="X60" s="17">
        <v>1985</v>
      </c>
      <c r="Y60" s="25"/>
      <c r="Z60" s="25"/>
      <c r="AA60" s="25"/>
      <c r="AB60" s="25"/>
      <c r="AC60" s="25"/>
      <c r="AD60" s="25"/>
      <c r="AE60" s="25"/>
      <c r="AF60" s="21"/>
      <c r="AG60" s="21"/>
      <c r="AH60" s="20"/>
      <c r="AI60" s="26"/>
      <c r="AJ60" s="26"/>
      <c r="AK60" s="25"/>
    </row>
    <row r="61" spans="1:37" ht="15.6" x14ac:dyDescent="0.2">
      <c r="A61" s="20"/>
      <c r="B61" s="21"/>
      <c r="C61" s="129" t="s">
        <v>235</v>
      </c>
      <c r="D61" s="24"/>
      <c r="E61" s="24"/>
      <c r="F61" s="26"/>
      <c r="G61" s="26"/>
      <c r="H61" s="25"/>
      <c r="I61" s="26"/>
      <c r="J61" s="26"/>
      <c r="K61" s="25"/>
      <c r="L61" s="26"/>
      <c r="M61" s="26"/>
      <c r="N61" s="25"/>
      <c r="O61" s="25"/>
      <c r="P61" s="26"/>
      <c r="Q61" s="26"/>
      <c r="R61" s="26"/>
      <c r="S61" s="26"/>
      <c r="T61" s="26"/>
      <c r="U61" s="26"/>
      <c r="V61" s="26"/>
      <c r="W61" s="25"/>
      <c r="X61" s="17">
        <v>1989</v>
      </c>
      <c r="Y61" s="25"/>
      <c r="Z61" s="25"/>
      <c r="AA61" s="25"/>
      <c r="AB61" s="25"/>
      <c r="AC61" s="25"/>
      <c r="AD61" s="25"/>
      <c r="AE61" s="25"/>
      <c r="AF61" s="26"/>
      <c r="AG61" s="26"/>
      <c r="AH61" s="25"/>
      <c r="AI61" s="26"/>
      <c r="AJ61" s="26"/>
      <c r="AK61" s="25"/>
    </row>
    <row r="62" spans="1:37" ht="15.6" x14ac:dyDescent="0.2">
      <c r="A62" s="20"/>
      <c r="B62" s="21"/>
      <c r="C62" s="129" t="s">
        <v>235</v>
      </c>
      <c r="D62" s="24"/>
      <c r="E62" s="24"/>
      <c r="F62" s="26"/>
      <c r="G62" s="26"/>
      <c r="H62" s="25"/>
      <c r="I62" s="26"/>
      <c r="J62" s="26"/>
      <c r="K62" s="25"/>
      <c r="L62" s="26"/>
      <c r="M62" s="26"/>
      <c r="N62" s="25"/>
      <c r="O62" s="25"/>
      <c r="P62" s="26"/>
      <c r="Q62" s="26"/>
      <c r="R62" s="26"/>
      <c r="S62" s="26"/>
      <c r="T62" s="26"/>
      <c r="U62" s="26"/>
      <c r="V62" s="26"/>
      <c r="W62" s="25"/>
      <c r="X62" s="17">
        <v>1989</v>
      </c>
      <c r="Y62" s="25"/>
      <c r="Z62" s="25"/>
      <c r="AA62" s="25"/>
      <c r="AB62" s="25"/>
      <c r="AC62" s="25"/>
      <c r="AD62" s="25"/>
      <c r="AE62" s="25"/>
      <c r="AF62" s="26"/>
      <c r="AG62" s="26"/>
      <c r="AH62" s="25"/>
      <c r="AI62" s="26"/>
      <c r="AJ62" s="26"/>
      <c r="AK62" s="25"/>
    </row>
    <row r="63" spans="1:37" ht="15.6" x14ac:dyDescent="0.2">
      <c r="A63" s="20"/>
      <c r="B63" s="21"/>
      <c r="C63" s="129" t="s">
        <v>235</v>
      </c>
      <c r="D63" s="133"/>
      <c r="E63" s="24"/>
      <c r="F63" s="26"/>
      <c r="G63" s="26"/>
      <c r="H63" s="25"/>
      <c r="I63" s="26"/>
      <c r="J63" s="26"/>
      <c r="K63" s="25"/>
      <c r="L63" s="26"/>
      <c r="M63" s="26"/>
      <c r="N63" s="25"/>
      <c r="O63" s="25"/>
      <c r="P63" s="26"/>
      <c r="Q63" s="26"/>
      <c r="R63" s="26"/>
      <c r="S63" s="26"/>
      <c r="T63" s="26"/>
      <c r="U63" s="26"/>
      <c r="V63" s="26"/>
      <c r="W63" s="25"/>
      <c r="X63" s="17">
        <v>1989</v>
      </c>
      <c r="Y63" s="25"/>
      <c r="Z63" s="25"/>
      <c r="AA63" s="25"/>
      <c r="AB63" s="25"/>
      <c r="AC63" s="25"/>
      <c r="AD63" s="25"/>
      <c r="AE63" s="25"/>
      <c r="AF63" s="26"/>
      <c r="AG63" s="26"/>
      <c r="AH63" s="25"/>
      <c r="AI63" s="26"/>
      <c r="AJ63" s="26"/>
      <c r="AK63" s="25"/>
    </row>
    <row r="64" spans="1:37" ht="15.6" x14ac:dyDescent="0.2">
      <c r="A64" s="25"/>
      <c r="B64" s="21"/>
      <c r="C64" s="129" t="s">
        <v>235</v>
      </c>
      <c r="D64" s="133" t="s">
        <v>231</v>
      </c>
      <c r="E64" s="24" t="str">
        <f>_xlfn.CONCAT(B64,C64,D64)</f>
        <v xml:space="preserve"> 　</v>
      </c>
      <c r="F64" s="26"/>
      <c r="G64" s="26"/>
      <c r="H64" s="25"/>
      <c r="I64" s="26"/>
      <c r="J64" s="26"/>
      <c r="K64" s="25"/>
      <c r="L64" s="26"/>
      <c r="M64" s="26"/>
      <c r="N64" s="25"/>
      <c r="O64" s="25"/>
      <c r="P64" s="26"/>
      <c r="Q64" s="26"/>
      <c r="R64" s="26"/>
      <c r="S64" s="26"/>
      <c r="T64" s="26"/>
      <c r="U64" s="26"/>
      <c r="V64" s="26"/>
      <c r="W64" s="25"/>
      <c r="X64" s="17">
        <v>1989</v>
      </c>
      <c r="Y64" s="25"/>
      <c r="Z64" s="25"/>
      <c r="AA64" s="25"/>
      <c r="AB64" s="25"/>
      <c r="AC64" s="25"/>
      <c r="AD64" s="25"/>
      <c r="AE64" s="25"/>
      <c r="AF64" s="26"/>
      <c r="AG64" s="26"/>
      <c r="AH64" s="25"/>
      <c r="AI64" s="26"/>
      <c r="AJ64" s="26"/>
      <c r="AK64" s="25"/>
    </row>
    <row r="65" spans="1:37" ht="15.6" x14ac:dyDescent="0.2">
      <c r="A65" s="25"/>
      <c r="B65" s="21"/>
      <c r="C65" s="21"/>
      <c r="D65" s="25"/>
      <c r="E65" s="25"/>
      <c r="F65" s="26"/>
      <c r="G65" s="26"/>
      <c r="H65" s="25"/>
      <c r="I65" s="26"/>
      <c r="J65" s="26"/>
      <c r="K65" s="25"/>
      <c r="L65" s="26"/>
      <c r="M65" s="26"/>
      <c r="N65" s="25"/>
      <c r="O65" s="25"/>
      <c r="P65" s="26"/>
      <c r="Q65" s="26"/>
      <c r="R65" s="26"/>
      <c r="S65" s="26"/>
      <c r="T65" s="26"/>
      <c r="U65" s="26"/>
      <c r="V65" s="26"/>
      <c r="W65" s="25"/>
      <c r="X65" s="17">
        <v>1989</v>
      </c>
      <c r="Y65" s="25"/>
      <c r="Z65" s="25"/>
      <c r="AA65" s="25"/>
      <c r="AB65" s="25"/>
      <c r="AC65" s="25"/>
      <c r="AD65" s="25"/>
      <c r="AE65" s="25"/>
      <c r="AF65" s="26"/>
      <c r="AG65" s="26"/>
      <c r="AH65" s="25"/>
      <c r="AI65" s="26"/>
      <c r="AJ65" s="26"/>
      <c r="AK65" s="25"/>
    </row>
    <row r="66" spans="1:37" ht="15.6" hidden="1" x14ac:dyDescent="0.2">
      <c r="A66" s="25"/>
      <c r="B66" s="21"/>
      <c r="C66" s="21"/>
      <c r="D66" s="25"/>
      <c r="E66" s="25"/>
      <c r="F66" s="26"/>
      <c r="G66" s="26"/>
      <c r="H66" s="25"/>
      <c r="I66" s="26"/>
      <c r="J66" s="26"/>
      <c r="K66" s="25"/>
      <c r="L66" s="26"/>
      <c r="M66" s="26"/>
      <c r="N66" s="25"/>
      <c r="O66" s="25"/>
      <c r="P66" s="26"/>
      <c r="Q66" s="26"/>
      <c r="R66" s="26"/>
      <c r="S66" s="26"/>
      <c r="T66" s="26"/>
      <c r="U66" s="26"/>
      <c r="V66" s="26"/>
      <c r="W66" s="25"/>
      <c r="X66" s="17">
        <v>1989</v>
      </c>
      <c r="Y66" s="25"/>
      <c r="Z66" s="25"/>
      <c r="AA66" s="25"/>
      <c r="AB66" s="25"/>
      <c r="AC66" s="25"/>
      <c r="AD66" s="25"/>
      <c r="AE66" s="25"/>
      <c r="AF66" s="26"/>
      <c r="AG66" s="26"/>
      <c r="AH66" s="25"/>
      <c r="AI66" s="26"/>
      <c r="AJ66" s="26"/>
      <c r="AK66" s="25"/>
    </row>
    <row r="67" spans="1:37" ht="15.6" hidden="1" x14ac:dyDescent="0.2">
      <c r="A67" s="25"/>
      <c r="B67" s="21"/>
      <c r="C67" s="21"/>
      <c r="D67" s="25"/>
      <c r="E67" s="25"/>
      <c r="F67" s="26"/>
      <c r="G67" s="26"/>
      <c r="H67" s="25"/>
      <c r="I67" s="26"/>
      <c r="J67" s="26"/>
      <c r="K67" s="25"/>
      <c r="L67" s="26"/>
      <c r="M67" s="26"/>
      <c r="N67" s="25"/>
      <c r="O67" s="25"/>
      <c r="P67" s="26"/>
      <c r="Q67" s="26"/>
      <c r="R67" s="26"/>
      <c r="S67" s="26"/>
      <c r="T67" s="26"/>
      <c r="U67" s="26"/>
      <c r="V67" s="26"/>
      <c r="W67" s="25"/>
      <c r="X67" s="17">
        <v>1989</v>
      </c>
      <c r="Y67" s="25"/>
      <c r="Z67" s="25"/>
      <c r="AA67" s="25"/>
      <c r="AB67" s="25"/>
      <c r="AC67" s="25"/>
      <c r="AD67" s="25"/>
      <c r="AE67" s="25"/>
      <c r="AF67" s="26"/>
      <c r="AG67" s="26"/>
      <c r="AH67" s="25"/>
      <c r="AI67" s="26"/>
      <c r="AJ67" s="26"/>
      <c r="AK67" s="25"/>
    </row>
    <row r="68" spans="1:37" ht="15.6" hidden="1" x14ac:dyDescent="0.2">
      <c r="A68" s="25"/>
      <c r="B68" s="21"/>
      <c r="C68" s="21"/>
      <c r="D68" s="25"/>
      <c r="E68" s="25"/>
      <c r="F68" s="26"/>
      <c r="G68" s="26"/>
      <c r="H68" s="25"/>
      <c r="I68" s="26"/>
      <c r="J68" s="26"/>
      <c r="K68" s="25"/>
      <c r="L68" s="26"/>
      <c r="M68" s="26"/>
      <c r="N68" s="25"/>
      <c r="O68" s="25"/>
      <c r="P68" s="26"/>
      <c r="Q68" s="26"/>
      <c r="R68" s="26"/>
      <c r="S68" s="26"/>
      <c r="T68" s="26"/>
      <c r="U68" s="26"/>
      <c r="V68" s="26"/>
      <c r="W68" s="25"/>
      <c r="X68" s="17">
        <v>1989</v>
      </c>
      <c r="Y68" s="25"/>
      <c r="Z68" s="25"/>
      <c r="AA68" s="25"/>
      <c r="AB68" s="25"/>
      <c r="AC68" s="25"/>
      <c r="AD68" s="25"/>
      <c r="AE68" s="25"/>
      <c r="AF68" s="26"/>
      <c r="AG68" s="26"/>
      <c r="AH68" s="25"/>
      <c r="AI68" s="26"/>
      <c r="AJ68" s="26"/>
      <c r="AK68" s="25"/>
    </row>
    <row r="69" spans="1:37" ht="15.6" hidden="1" x14ac:dyDescent="0.2">
      <c r="A69" s="25"/>
      <c r="B69" s="21"/>
      <c r="C69" s="21"/>
      <c r="D69" s="25"/>
      <c r="E69" s="25"/>
      <c r="F69" s="26"/>
      <c r="G69" s="26"/>
      <c r="H69" s="25"/>
      <c r="I69" s="26"/>
      <c r="J69" s="26"/>
      <c r="K69" s="25"/>
      <c r="L69" s="26"/>
      <c r="M69" s="26"/>
      <c r="N69" s="25"/>
      <c r="O69" s="25"/>
      <c r="P69" s="26"/>
      <c r="Q69" s="26"/>
      <c r="R69" s="26"/>
      <c r="S69" s="26"/>
      <c r="T69" s="26"/>
      <c r="U69" s="26"/>
      <c r="V69" s="26"/>
      <c r="W69" s="25"/>
      <c r="X69" s="17">
        <v>1989</v>
      </c>
      <c r="Y69" s="25"/>
      <c r="Z69" s="25"/>
      <c r="AA69" s="25"/>
      <c r="AB69" s="25"/>
      <c r="AC69" s="25"/>
      <c r="AD69" s="25"/>
      <c r="AE69" s="25"/>
      <c r="AF69" s="26"/>
      <c r="AG69" s="26"/>
      <c r="AH69" s="25"/>
      <c r="AI69" s="26"/>
      <c r="AJ69" s="26"/>
      <c r="AK69" s="25"/>
    </row>
    <row r="70" spans="1:37" ht="15.6" hidden="1" x14ac:dyDescent="0.2">
      <c r="A70" s="25"/>
      <c r="B70" s="21"/>
      <c r="C70" s="21"/>
      <c r="D70" s="25"/>
      <c r="E70" s="25"/>
      <c r="F70" s="26"/>
      <c r="G70" s="26"/>
      <c r="H70" s="25"/>
      <c r="I70" s="26"/>
      <c r="J70" s="26"/>
      <c r="K70" s="25"/>
      <c r="L70" s="26"/>
      <c r="M70" s="26"/>
      <c r="N70" s="25"/>
      <c r="O70" s="25"/>
      <c r="P70" s="26"/>
      <c r="Q70" s="26"/>
      <c r="R70" s="26"/>
      <c r="S70" s="26"/>
      <c r="T70" s="26"/>
      <c r="U70" s="26"/>
      <c r="V70" s="26"/>
      <c r="W70" s="25"/>
      <c r="X70" s="17">
        <v>1989</v>
      </c>
      <c r="Y70" s="25"/>
      <c r="Z70" s="25"/>
      <c r="AA70" s="25"/>
      <c r="AB70" s="25"/>
      <c r="AC70" s="25"/>
      <c r="AD70" s="25"/>
      <c r="AE70" s="25"/>
      <c r="AF70" s="26"/>
      <c r="AG70" s="26"/>
      <c r="AH70" s="25"/>
      <c r="AI70" s="26"/>
      <c r="AJ70" s="26"/>
      <c r="AK70" s="25"/>
    </row>
    <row r="71" spans="1:37" ht="15.6" hidden="1" x14ac:dyDescent="0.2">
      <c r="A71" s="25"/>
      <c r="B71" s="21"/>
      <c r="C71" s="21"/>
      <c r="D71" s="25"/>
      <c r="E71" s="25"/>
      <c r="F71" s="26"/>
      <c r="G71" s="26"/>
      <c r="H71" s="25"/>
      <c r="I71" s="26"/>
      <c r="J71" s="26"/>
      <c r="K71" s="25"/>
      <c r="L71" s="26"/>
      <c r="M71" s="26"/>
      <c r="N71" s="25"/>
      <c r="O71" s="25"/>
      <c r="P71" s="26"/>
      <c r="Q71" s="26"/>
      <c r="R71" s="26"/>
      <c r="S71" s="26"/>
      <c r="T71" s="26"/>
      <c r="U71" s="26"/>
      <c r="V71" s="26"/>
      <c r="W71" s="25"/>
      <c r="X71" s="17">
        <v>1989</v>
      </c>
      <c r="Y71" s="25"/>
      <c r="Z71" s="25"/>
      <c r="AA71" s="25"/>
      <c r="AB71" s="25"/>
      <c r="AC71" s="25"/>
      <c r="AD71" s="25"/>
      <c r="AE71" s="25"/>
      <c r="AF71" s="26"/>
      <c r="AG71" s="26"/>
      <c r="AH71" s="25"/>
      <c r="AI71" s="26"/>
      <c r="AJ71" s="26"/>
      <c r="AK71" s="25"/>
    </row>
    <row r="72" spans="1:37" ht="15.6" hidden="1" x14ac:dyDescent="0.2">
      <c r="A72" s="25"/>
      <c r="B72" s="21"/>
      <c r="C72" s="21"/>
      <c r="D72" s="25"/>
      <c r="E72" s="25"/>
      <c r="F72" s="26"/>
      <c r="G72" s="26"/>
      <c r="H72" s="25"/>
      <c r="I72" s="26"/>
      <c r="J72" s="26"/>
      <c r="K72" s="25"/>
      <c r="L72" s="26"/>
      <c r="M72" s="26"/>
      <c r="N72" s="25"/>
      <c r="O72" s="25"/>
      <c r="P72" s="26"/>
      <c r="Q72" s="26"/>
      <c r="R72" s="26"/>
      <c r="S72" s="26"/>
      <c r="T72" s="26"/>
      <c r="U72" s="26"/>
      <c r="V72" s="26"/>
      <c r="W72" s="25"/>
      <c r="X72" s="17">
        <v>1989</v>
      </c>
      <c r="Y72" s="25"/>
      <c r="Z72" s="25"/>
      <c r="AA72" s="25"/>
      <c r="AB72" s="25"/>
      <c r="AC72" s="25"/>
      <c r="AD72" s="25"/>
      <c r="AE72" s="25"/>
      <c r="AF72" s="26"/>
      <c r="AG72" s="26"/>
      <c r="AH72" s="25"/>
      <c r="AI72" s="26"/>
      <c r="AJ72" s="26"/>
      <c r="AK72" s="25"/>
    </row>
    <row r="73" spans="1:37" ht="15.6" hidden="1" x14ac:dyDescent="0.2">
      <c r="A73" s="25"/>
      <c r="B73" s="21"/>
      <c r="C73" s="21"/>
      <c r="D73" s="25"/>
      <c r="E73" s="25"/>
      <c r="F73" s="26"/>
      <c r="G73" s="26"/>
      <c r="H73" s="25"/>
      <c r="I73" s="26"/>
      <c r="J73" s="26"/>
      <c r="K73" s="25"/>
      <c r="L73" s="26"/>
      <c r="M73" s="26"/>
      <c r="N73" s="25"/>
      <c r="O73" s="25"/>
      <c r="P73" s="26"/>
      <c r="Q73" s="26"/>
      <c r="R73" s="26"/>
      <c r="S73" s="26"/>
      <c r="T73" s="26"/>
      <c r="U73" s="26"/>
      <c r="V73" s="26"/>
      <c r="W73" s="25"/>
      <c r="X73" s="17">
        <v>1989</v>
      </c>
      <c r="Y73" s="25"/>
      <c r="Z73" s="25"/>
      <c r="AA73" s="25"/>
      <c r="AB73" s="25"/>
      <c r="AC73" s="25"/>
      <c r="AD73" s="25"/>
      <c r="AE73" s="25"/>
      <c r="AF73" s="26"/>
      <c r="AG73" s="26"/>
      <c r="AH73" s="25"/>
      <c r="AI73" s="26"/>
      <c r="AJ73" s="26"/>
      <c r="AK73" s="25"/>
    </row>
    <row r="74" spans="1:37" hidden="1" x14ac:dyDescent="0.15">
      <c r="A74" s="25"/>
      <c r="B74" s="26"/>
      <c r="C74" s="26"/>
      <c r="D74" s="25"/>
      <c r="E74" s="25"/>
      <c r="F74" s="26"/>
      <c r="G74" s="26"/>
      <c r="H74" s="25"/>
      <c r="I74" s="26"/>
      <c r="J74" s="26"/>
      <c r="K74" s="25"/>
      <c r="L74" s="26"/>
      <c r="M74" s="26"/>
      <c r="N74" s="25"/>
      <c r="O74" s="25"/>
      <c r="P74" s="26"/>
      <c r="Q74" s="26"/>
      <c r="R74" s="26"/>
      <c r="S74" s="26"/>
      <c r="T74" s="26"/>
      <c r="U74" s="26"/>
      <c r="V74" s="26"/>
      <c r="W74" s="25"/>
      <c r="X74" s="17">
        <v>1989</v>
      </c>
      <c r="Y74" s="25"/>
      <c r="Z74" s="25"/>
      <c r="AA74" s="25"/>
      <c r="AB74" s="25"/>
      <c r="AC74" s="25"/>
      <c r="AD74" s="25"/>
      <c r="AE74" s="25"/>
      <c r="AF74" s="26"/>
      <c r="AG74" s="26"/>
      <c r="AH74" s="25"/>
      <c r="AI74" s="26"/>
      <c r="AJ74" s="26"/>
      <c r="AK74" s="25"/>
    </row>
    <row r="75" spans="1:37" hidden="1" x14ac:dyDescent="0.15">
      <c r="A75" s="25"/>
      <c r="B75" s="26"/>
      <c r="C75" s="26"/>
      <c r="D75" s="25"/>
      <c r="E75" s="25"/>
      <c r="F75" s="26"/>
      <c r="G75" s="26"/>
      <c r="H75" s="25"/>
      <c r="I75" s="26"/>
      <c r="J75" s="26"/>
      <c r="K75" s="25"/>
      <c r="L75" s="26"/>
      <c r="M75" s="26"/>
      <c r="N75" s="25"/>
      <c r="O75" s="25"/>
      <c r="P75" s="26"/>
      <c r="Q75" s="26"/>
      <c r="R75" s="26"/>
      <c r="S75" s="26"/>
      <c r="T75" s="26"/>
      <c r="U75" s="26"/>
      <c r="V75" s="26"/>
      <c r="W75" s="25"/>
      <c r="X75" s="17">
        <v>1989</v>
      </c>
      <c r="Y75" s="25"/>
      <c r="Z75" s="25"/>
      <c r="AA75" s="25"/>
      <c r="AB75" s="25"/>
      <c r="AC75" s="25"/>
      <c r="AD75" s="25"/>
      <c r="AE75" s="25"/>
      <c r="AF75" s="26"/>
      <c r="AG75" s="26"/>
      <c r="AH75" s="25"/>
      <c r="AI75" s="26"/>
      <c r="AJ75" s="26"/>
      <c r="AK75" s="25"/>
    </row>
    <row r="76" spans="1:37" hidden="1" x14ac:dyDescent="0.15">
      <c r="A76" s="25"/>
      <c r="B76" s="26"/>
      <c r="C76" s="26"/>
      <c r="D76" s="25"/>
      <c r="E76" s="25"/>
      <c r="F76" s="26"/>
      <c r="G76" s="26"/>
      <c r="H76" s="25"/>
      <c r="I76" s="26"/>
      <c r="J76" s="26"/>
      <c r="K76" s="25"/>
      <c r="L76" s="26"/>
      <c r="M76" s="26"/>
      <c r="N76" s="25"/>
      <c r="O76" s="25"/>
      <c r="P76" s="26"/>
      <c r="Q76" s="26"/>
      <c r="R76" s="26"/>
      <c r="S76" s="26"/>
      <c r="T76" s="26"/>
      <c r="U76" s="26"/>
      <c r="V76" s="26"/>
      <c r="W76" s="25"/>
      <c r="X76" s="17">
        <v>1989</v>
      </c>
      <c r="Y76" s="25"/>
      <c r="Z76" s="25"/>
      <c r="AA76" s="25"/>
      <c r="AB76" s="25"/>
      <c r="AC76" s="25"/>
      <c r="AD76" s="25"/>
      <c r="AE76" s="25"/>
      <c r="AF76" s="26"/>
      <c r="AG76" s="26"/>
      <c r="AH76" s="25"/>
      <c r="AI76" s="26"/>
      <c r="AJ76" s="26"/>
      <c r="AK76" s="25"/>
    </row>
    <row r="77" spans="1:37" hidden="1" x14ac:dyDescent="0.15">
      <c r="A77" s="25"/>
      <c r="B77" s="26"/>
      <c r="C77" s="26"/>
      <c r="D77" s="25"/>
      <c r="E77" s="25"/>
      <c r="F77" s="26"/>
      <c r="G77" s="26"/>
      <c r="H77" s="25"/>
      <c r="I77" s="26"/>
      <c r="J77" s="26"/>
      <c r="K77" s="25"/>
      <c r="L77" s="26"/>
      <c r="M77" s="26"/>
      <c r="N77" s="25"/>
      <c r="O77" s="25"/>
      <c r="P77" s="26"/>
      <c r="Q77" s="26"/>
      <c r="R77" s="26"/>
      <c r="S77" s="26"/>
      <c r="T77" s="26"/>
      <c r="U77" s="26"/>
      <c r="V77" s="26"/>
      <c r="W77" s="25"/>
      <c r="X77" s="17">
        <v>1989</v>
      </c>
      <c r="Y77" s="25"/>
      <c r="Z77" s="25"/>
      <c r="AA77" s="25"/>
      <c r="AB77" s="25"/>
      <c r="AC77" s="25"/>
      <c r="AD77" s="25"/>
      <c r="AE77" s="25"/>
      <c r="AF77" s="26"/>
      <c r="AG77" s="26"/>
      <c r="AH77" s="25"/>
      <c r="AI77" s="26"/>
      <c r="AJ77" s="26"/>
      <c r="AK77" s="25"/>
    </row>
    <row r="78" spans="1:37" hidden="1" x14ac:dyDescent="0.15">
      <c r="A78" s="25"/>
      <c r="B78" s="26"/>
      <c r="C78" s="26"/>
      <c r="D78" s="25"/>
      <c r="E78" s="25"/>
      <c r="F78" s="26"/>
      <c r="G78" s="26"/>
      <c r="H78" s="25"/>
      <c r="I78" s="26"/>
      <c r="J78" s="26"/>
      <c r="K78" s="25"/>
      <c r="L78" s="26"/>
      <c r="M78" s="26"/>
      <c r="N78" s="25"/>
      <c r="O78" s="25"/>
      <c r="P78" s="26"/>
      <c r="Q78" s="26"/>
      <c r="R78" s="26"/>
      <c r="S78" s="26"/>
      <c r="T78" s="26"/>
      <c r="U78" s="26"/>
      <c r="V78" s="26"/>
      <c r="W78" s="25"/>
      <c r="X78" s="17">
        <v>1989</v>
      </c>
      <c r="Y78" s="25"/>
      <c r="Z78" s="25"/>
      <c r="AA78" s="25"/>
      <c r="AB78" s="25"/>
      <c r="AC78" s="25"/>
      <c r="AD78" s="25"/>
      <c r="AE78" s="25"/>
      <c r="AF78" s="26"/>
      <c r="AG78" s="26"/>
      <c r="AH78" s="25"/>
      <c r="AI78" s="26"/>
      <c r="AJ78" s="26"/>
      <c r="AK78" s="25"/>
    </row>
    <row r="79" spans="1:37" hidden="1" x14ac:dyDescent="0.15">
      <c r="A79" s="25"/>
      <c r="B79" s="26"/>
      <c r="C79" s="26"/>
      <c r="D79" s="25"/>
      <c r="E79" s="25"/>
      <c r="F79" s="26"/>
      <c r="G79" s="26"/>
      <c r="H79" s="25"/>
      <c r="I79" s="26"/>
      <c r="J79" s="26"/>
      <c r="K79" s="25"/>
      <c r="L79" s="26"/>
      <c r="M79" s="26"/>
      <c r="N79" s="25"/>
      <c r="O79" s="25"/>
      <c r="P79" s="26"/>
      <c r="Q79" s="26"/>
      <c r="R79" s="26"/>
      <c r="S79" s="26"/>
      <c r="T79" s="26"/>
      <c r="U79" s="26"/>
      <c r="V79" s="26"/>
      <c r="W79" s="25"/>
      <c r="X79" s="17">
        <v>1989</v>
      </c>
      <c r="Y79" s="25"/>
      <c r="Z79" s="25"/>
      <c r="AA79" s="25"/>
      <c r="AB79" s="25"/>
      <c r="AC79" s="25"/>
      <c r="AD79" s="25"/>
      <c r="AE79" s="25"/>
      <c r="AF79" s="26"/>
      <c r="AG79" s="26"/>
      <c r="AH79" s="25"/>
      <c r="AI79" s="26"/>
      <c r="AJ79" s="26"/>
      <c r="AK79" s="25"/>
    </row>
    <row r="80" spans="1:37" hidden="1" x14ac:dyDescent="0.15">
      <c r="A80" s="25"/>
      <c r="B80" s="26"/>
      <c r="C80" s="26"/>
      <c r="D80" s="25"/>
      <c r="E80" s="25"/>
      <c r="F80" s="26"/>
      <c r="G80" s="26"/>
      <c r="H80" s="25"/>
      <c r="I80" s="26"/>
      <c r="J80" s="26"/>
      <c r="K80" s="25"/>
      <c r="L80" s="26"/>
      <c r="M80" s="26"/>
      <c r="N80" s="25"/>
      <c r="O80" s="25"/>
      <c r="P80" s="26"/>
      <c r="Q80" s="26"/>
      <c r="R80" s="26"/>
      <c r="S80" s="26"/>
      <c r="T80" s="26"/>
      <c r="U80" s="26"/>
      <c r="V80" s="26"/>
      <c r="W80" s="25"/>
      <c r="X80" s="17">
        <v>1989</v>
      </c>
      <c r="Y80" s="135"/>
      <c r="Z80" s="135"/>
      <c r="AA80" s="25"/>
      <c r="AB80" s="25"/>
      <c r="AC80" s="25"/>
      <c r="AD80" s="135"/>
      <c r="AE80" s="25"/>
      <c r="AF80" s="26"/>
      <c r="AG80" s="26"/>
      <c r="AH80" s="25"/>
      <c r="AI80" s="26"/>
      <c r="AJ80" s="26"/>
      <c r="AK80" s="25"/>
    </row>
    <row r="81" spans="1:37" hidden="1" x14ac:dyDescent="0.15">
      <c r="A81" s="25"/>
      <c r="B81" s="26"/>
      <c r="C81" s="26"/>
      <c r="D81" s="25"/>
      <c r="E81" s="25"/>
      <c r="F81" s="26"/>
      <c r="G81" s="26"/>
      <c r="H81" s="25"/>
      <c r="I81" s="26"/>
      <c r="J81" s="26"/>
      <c r="K81" s="25"/>
      <c r="L81" s="26"/>
      <c r="M81" s="26"/>
      <c r="N81" s="25"/>
      <c r="O81" s="25"/>
      <c r="P81" s="26"/>
      <c r="Q81" s="26"/>
      <c r="R81" s="26"/>
      <c r="S81" s="26"/>
      <c r="T81" s="26"/>
      <c r="U81" s="26"/>
      <c r="V81" s="26"/>
      <c r="W81" s="25"/>
      <c r="X81" s="17">
        <v>1989</v>
      </c>
      <c r="Y81" s="135"/>
      <c r="Z81" s="135"/>
      <c r="AA81" s="25"/>
      <c r="AB81" s="25"/>
      <c r="AC81" s="25"/>
      <c r="AD81" s="135"/>
      <c r="AE81" s="25"/>
      <c r="AF81" s="26"/>
      <c r="AG81" s="26"/>
      <c r="AH81" s="25"/>
      <c r="AI81" s="26"/>
      <c r="AJ81" s="26"/>
      <c r="AK81" s="25"/>
    </row>
    <row r="82" spans="1:37" hidden="1" x14ac:dyDescent="0.15">
      <c r="A82" s="25"/>
      <c r="B82" s="26"/>
      <c r="C82" s="26"/>
      <c r="D82" s="25"/>
      <c r="E82" s="25"/>
      <c r="F82" s="26"/>
      <c r="G82" s="26"/>
      <c r="H82" s="25"/>
      <c r="I82" s="26"/>
      <c r="J82" s="26"/>
      <c r="K82" s="25"/>
      <c r="L82" s="26"/>
      <c r="M82" s="26"/>
      <c r="N82" s="25"/>
      <c r="O82" s="25"/>
      <c r="P82" s="26"/>
      <c r="Q82" s="26"/>
      <c r="R82" s="26"/>
      <c r="S82" s="26"/>
      <c r="T82" s="26"/>
      <c r="U82" s="26"/>
      <c r="V82" s="26"/>
      <c r="W82" s="25"/>
      <c r="X82" s="17">
        <v>1989</v>
      </c>
      <c r="Y82" s="135"/>
      <c r="Z82" s="135"/>
      <c r="AA82" s="25"/>
      <c r="AB82" s="25"/>
      <c r="AC82" s="25"/>
      <c r="AD82" s="135"/>
      <c r="AE82" s="25"/>
      <c r="AF82" s="26"/>
      <c r="AG82" s="26"/>
      <c r="AH82" s="25"/>
      <c r="AI82" s="26"/>
      <c r="AJ82" s="26"/>
      <c r="AK82" s="25"/>
    </row>
    <row r="83" spans="1:37" hidden="1" x14ac:dyDescent="0.15">
      <c r="A83" s="25"/>
      <c r="B83" s="26"/>
      <c r="C83" s="26"/>
      <c r="D83" s="25"/>
      <c r="E83" s="25"/>
      <c r="F83" s="26"/>
      <c r="G83" s="26"/>
      <c r="H83" s="25"/>
      <c r="I83" s="26"/>
      <c r="J83" s="26"/>
      <c r="K83" s="25"/>
      <c r="L83" s="26"/>
      <c r="M83" s="26"/>
      <c r="N83" s="25"/>
      <c r="O83" s="25"/>
      <c r="P83" s="26"/>
      <c r="Q83" s="26"/>
      <c r="R83" s="26"/>
      <c r="S83" s="26"/>
      <c r="T83" s="26"/>
      <c r="U83" s="26"/>
      <c r="V83" s="26"/>
      <c r="W83" s="25"/>
      <c r="X83" s="17">
        <v>1989</v>
      </c>
      <c r="Y83" s="135"/>
      <c r="Z83" s="135"/>
      <c r="AA83" s="25"/>
      <c r="AB83" s="25"/>
      <c r="AC83" s="25"/>
      <c r="AD83" s="135"/>
      <c r="AE83" s="25"/>
      <c r="AF83" s="26"/>
      <c r="AG83" s="26"/>
      <c r="AH83" s="25"/>
      <c r="AI83" s="26"/>
      <c r="AJ83" s="26"/>
      <c r="AK83" s="25"/>
    </row>
    <row r="84" spans="1:37" hidden="1" x14ac:dyDescent="0.15">
      <c r="A84" s="25"/>
      <c r="B84" s="26"/>
      <c r="C84" s="26"/>
      <c r="D84" s="25"/>
      <c r="E84" s="25"/>
      <c r="F84" s="26"/>
      <c r="G84" s="26"/>
      <c r="H84" s="25"/>
      <c r="I84" s="26"/>
      <c r="J84" s="26"/>
      <c r="K84" s="25"/>
      <c r="L84" s="26"/>
      <c r="M84" s="26"/>
      <c r="N84" s="25"/>
      <c r="O84" s="25"/>
      <c r="P84" s="26"/>
      <c r="Q84" s="26"/>
      <c r="R84" s="26"/>
      <c r="S84" s="26"/>
      <c r="T84" s="26"/>
      <c r="U84" s="26"/>
      <c r="V84" s="26"/>
      <c r="W84" s="25"/>
      <c r="X84" s="17">
        <v>1989</v>
      </c>
      <c r="Y84" s="135"/>
      <c r="Z84" s="135"/>
      <c r="AA84" s="25"/>
      <c r="AB84" s="25"/>
      <c r="AC84" s="25"/>
      <c r="AD84" s="135"/>
      <c r="AE84" s="25"/>
      <c r="AF84" s="26"/>
      <c r="AG84" s="26"/>
      <c r="AH84" s="25"/>
      <c r="AI84" s="26"/>
      <c r="AJ84" s="26"/>
      <c r="AK84" s="25"/>
    </row>
    <row r="85" spans="1:37" hidden="1" x14ac:dyDescent="0.15">
      <c r="A85" s="25"/>
      <c r="B85" s="26"/>
      <c r="C85" s="26"/>
      <c r="D85" s="25"/>
      <c r="E85" s="25"/>
      <c r="F85" s="26"/>
      <c r="G85" s="26"/>
      <c r="H85" s="25"/>
      <c r="I85" s="26"/>
      <c r="J85" s="26"/>
      <c r="K85" s="25"/>
      <c r="L85" s="26"/>
      <c r="M85" s="26"/>
      <c r="N85" s="25"/>
      <c r="O85" s="25"/>
      <c r="P85" s="26"/>
      <c r="Q85" s="26"/>
      <c r="R85" s="26"/>
      <c r="S85" s="26"/>
      <c r="T85" s="26"/>
      <c r="U85" s="26"/>
      <c r="V85" s="26"/>
      <c r="W85" s="25"/>
      <c r="X85" s="17">
        <v>1989</v>
      </c>
      <c r="Y85" s="135"/>
      <c r="Z85" s="135"/>
      <c r="AA85" s="25"/>
      <c r="AB85" s="25"/>
      <c r="AC85" s="25"/>
      <c r="AD85" s="135"/>
      <c r="AE85" s="25"/>
      <c r="AF85" s="26"/>
      <c r="AG85" s="26"/>
      <c r="AH85" s="25"/>
      <c r="AI85" s="26"/>
      <c r="AJ85" s="26"/>
      <c r="AK85" s="25"/>
    </row>
    <row r="86" spans="1:37" hidden="1" x14ac:dyDescent="0.15">
      <c r="A86" s="25"/>
      <c r="B86" s="26"/>
      <c r="C86" s="26"/>
      <c r="D86" s="25"/>
      <c r="E86" s="25"/>
      <c r="F86" s="26"/>
      <c r="G86" s="26"/>
      <c r="H86" s="25"/>
      <c r="I86" s="26"/>
      <c r="J86" s="26"/>
      <c r="K86" s="25"/>
      <c r="L86" s="26"/>
      <c r="M86" s="26"/>
      <c r="N86" s="25"/>
      <c r="O86" s="25"/>
      <c r="P86" s="26"/>
      <c r="Q86" s="26"/>
      <c r="R86" s="26"/>
      <c r="S86" s="26"/>
      <c r="T86" s="26"/>
      <c r="U86" s="26"/>
      <c r="V86" s="26"/>
      <c r="W86" s="25"/>
      <c r="X86" s="17">
        <v>1989</v>
      </c>
      <c r="Y86" s="135"/>
      <c r="Z86" s="135"/>
      <c r="AA86" s="25"/>
      <c r="AB86" s="25"/>
      <c r="AC86" s="25"/>
      <c r="AD86" s="135"/>
      <c r="AE86" s="25"/>
      <c r="AF86" s="26"/>
      <c r="AG86" s="26"/>
      <c r="AH86" s="25"/>
      <c r="AI86" s="26"/>
      <c r="AJ86" s="26"/>
      <c r="AK86" s="25"/>
    </row>
    <row r="87" spans="1:37" hidden="1" x14ac:dyDescent="0.15">
      <c r="A87" s="25"/>
      <c r="B87" s="26"/>
      <c r="C87" s="26"/>
      <c r="D87" s="25"/>
      <c r="E87" s="25"/>
      <c r="F87" s="26"/>
      <c r="G87" s="26"/>
      <c r="H87" s="25"/>
      <c r="I87" s="26"/>
      <c r="J87" s="26"/>
      <c r="K87" s="25"/>
      <c r="L87" s="26"/>
      <c r="M87" s="26"/>
      <c r="N87" s="25"/>
      <c r="O87" s="25"/>
      <c r="P87" s="26"/>
      <c r="Q87" s="26"/>
      <c r="R87" s="26"/>
      <c r="S87" s="26"/>
      <c r="T87" s="26"/>
      <c r="U87" s="26"/>
      <c r="V87" s="26"/>
      <c r="W87" s="25"/>
      <c r="X87" s="17">
        <v>1989</v>
      </c>
      <c r="Y87" s="135"/>
      <c r="Z87" s="135"/>
      <c r="AA87" s="25"/>
      <c r="AB87" s="25"/>
      <c r="AC87" s="25"/>
      <c r="AD87" s="135"/>
      <c r="AE87" s="25"/>
      <c r="AF87" s="26"/>
      <c r="AG87" s="26"/>
      <c r="AH87" s="25"/>
      <c r="AI87" s="26"/>
      <c r="AJ87" s="26"/>
      <c r="AK87" s="25"/>
    </row>
    <row r="88" spans="1:37" hidden="1" x14ac:dyDescent="0.15">
      <c r="A88" s="25"/>
      <c r="B88" s="26"/>
      <c r="C88" s="26"/>
      <c r="D88" s="25"/>
      <c r="E88" s="25"/>
      <c r="F88" s="26"/>
      <c r="G88" s="26"/>
      <c r="H88" s="25"/>
      <c r="I88" s="26"/>
      <c r="J88" s="26"/>
      <c r="K88" s="25"/>
      <c r="L88" s="26"/>
      <c r="M88" s="26"/>
      <c r="N88" s="25"/>
      <c r="O88" s="25"/>
      <c r="P88" s="26"/>
      <c r="Q88" s="26"/>
      <c r="R88" s="26"/>
      <c r="S88" s="26"/>
      <c r="T88" s="26"/>
      <c r="U88" s="26"/>
      <c r="V88" s="26"/>
      <c r="W88" s="25"/>
      <c r="X88" s="17">
        <v>1989</v>
      </c>
      <c r="Y88" s="135"/>
      <c r="Z88" s="135"/>
      <c r="AA88" s="25"/>
      <c r="AB88" s="25"/>
      <c r="AC88" s="25"/>
      <c r="AD88" s="135"/>
      <c r="AE88" s="25"/>
      <c r="AF88" s="26"/>
      <c r="AG88" s="26"/>
      <c r="AH88" s="25"/>
      <c r="AI88" s="26"/>
      <c r="AJ88" s="26"/>
      <c r="AK88" s="25"/>
    </row>
    <row r="89" spans="1:37" hidden="1" x14ac:dyDescent="0.15">
      <c r="A89" s="25"/>
      <c r="B89" s="26"/>
      <c r="C89" s="26"/>
      <c r="D89" s="25"/>
      <c r="E89" s="25"/>
      <c r="F89" s="26"/>
      <c r="G89" s="26"/>
      <c r="H89" s="25"/>
      <c r="I89" s="26"/>
      <c r="J89" s="26"/>
      <c r="K89" s="25"/>
      <c r="L89" s="26"/>
      <c r="M89" s="26"/>
      <c r="N89" s="25"/>
      <c r="O89" s="25"/>
      <c r="P89" s="26"/>
      <c r="Q89" s="26"/>
      <c r="R89" s="26"/>
      <c r="S89" s="26"/>
      <c r="T89" s="26"/>
      <c r="U89" s="26"/>
      <c r="V89" s="26"/>
      <c r="W89" s="25"/>
      <c r="X89" s="17">
        <v>1989</v>
      </c>
      <c r="Y89" s="135"/>
      <c r="Z89" s="135"/>
      <c r="AA89" s="25"/>
      <c r="AB89" s="25"/>
      <c r="AC89" s="25"/>
      <c r="AD89" s="135"/>
      <c r="AE89" s="25"/>
      <c r="AF89" s="26"/>
      <c r="AG89" s="26"/>
      <c r="AH89" s="25"/>
      <c r="AI89" s="26"/>
      <c r="AJ89" s="26"/>
      <c r="AK89" s="25"/>
    </row>
    <row r="90" spans="1:37" hidden="1" x14ac:dyDescent="0.15">
      <c r="A90" s="25"/>
      <c r="B90" s="26"/>
      <c r="C90" s="26"/>
      <c r="D90" s="25"/>
      <c r="E90" s="25"/>
      <c r="F90" s="26"/>
      <c r="G90" s="26"/>
      <c r="H90" s="25"/>
      <c r="I90" s="26"/>
      <c r="J90" s="26"/>
      <c r="K90" s="25"/>
      <c r="L90" s="26"/>
      <c r="M90" s="26"/>
      <c r="N90" s="25"/>
      <c r="O90" s="25"/>
      <c r="P90" s="26"/>
      <c r="Q90" s="26"/>
      <c r="R90" s="26"/>
      <c r="S90" s="26"/>
      <c r="T90" s="26"/>
      <c r="U90" s="26"/>
      <c r="V90" s="26"/>
      <c r="W90" s="25"/>
      <c r="X90" s="17">
        <v>1989</v>
      </c>
      <c r="Y90" s="135"/>
      <c r="Z90" s="135"/>
      <c r="AA90" s="25"/>
      <c r="AB90" s="25"/>
      <c r="AC90" s="25"/>
      <c r="AD90" s="135"/>
      <c r="AE90" s="25"/>
      <c r="AF90" s="26"/>
      <c r="AG90" s="26"/>
      <c r="AH90" s="25"/>
      <c r="AI90" s="26"/>
      <c r="AJ90" s="26"/>
      <c r="AK90" s="25"/>
    </row>
    <row r="91" spans="1:37" hidden="1" x14ac:dyDescent="0.15">
      <c r="A91" s="25"/>
      <c r="B91" s="26"/>
      <c r="C91" s="26"/>
      <c r="D91" s="25"/>
      <c r="E91" s="25"/>
      <c r="F91" s="26"/>
      <c r="G91" s="26"/>
      <c r="H91" s="25"/>
      <c r="I91" s="26"/>
      <c r="J91" s="26"/>
      <c r="K91" s="25"/>
      <c r="L91" s="26"/>
      <c r="M91" s="26"/>
      <c r="N91" s="25"/>
      <c r="O91" s="25"/>
      <c r="P91" s="26"/>
      <c r="Q91" s="26"/>
      <c r="R91" s="26"/>
      <c r="S91" s="26"/>
      <c r="T91" s="26"/>
      <c r="U91" s="26"/>
      <c r="V91" s="26"/>
      <c r="W91" s="25"/>
      <c r="X91" s="17">
        <v>1989</v>
      </c>
      <c r="Y91" s="135"/>
      <c r="Z91" s="135"/>
      <c r="AA91" s="25"/>
      <c r="AB91" s="25"/>
      <c r="AC91" s="25"/>
      <c r="AD91" s="135"/>
      <c r="AE91" s="25"/>
      <c r="AF91" s="26"/>
      <c r="AG91" s="26"/>
      <c r="AH91" s="25"/>
      <c r="AI91" s="26"/>
      <c r="AJ91" s="26"/>
      <c r="AK91" s="25"/>
    </row>
    <row r="92" spans="1:37" hidden="1" x14ac:dyDescent="0.15">
      <c r="A92" s="25"/>
      <c r="B92" s="26"/>
      <c r="C92" s="26"/>
      <c r="D92" s="25"/>
      <c r="E92" s="25"/>
      <c r="F92" s="26"/>
      <c r="G92" s="26"/>
      <c r="H92" s="25"/>
      <c r="I92" s="26"/>
      <c r="J92" s="26"/>
      <c r="K92" s="25"/>
      <c r="L92" s="26"/>
      <c r="M92" s="26"/>
      <c r="N92" s="25"/>
      <c r="O92" s="25"/>
      <c r="P92" s="26"/>
      <c r="Q92" s="26"/>
      <c r="R92" s="26"/>
      <c r="S92" s="26"/>
      <c r="T92" s="26"/>
      <c r="U92" s="26"/>
      <c r="V92" s="26"/>
      <c r="W92" s="25"/>
      <c r="X92" s="17">
        <v>1989</v>
      </c>
      <c r="Y92" s="135"/>
      <c r="Z92" s="135"/>
      <c r="AA92" s="25"/>
      <c r="AB92" s="25"/>
      <c r="AC92" s="25"/>
      <c r="AD92" s="135"/>
      <c r="AE92" s="25"/>
      <c r="AF92" s="26"/>
      <c r="AG92" s="26"/>
      <c r="AH92" s="25"/>
      <c r="AI92" s="26"/>
      <c r="AJ92" s="26"/>
      <c r="AK92" s="25"/>
    </row>
    <row r="93" spans="1:37" hidden="1" x14ac:dyDescent="0.15">
      <c r="A93" s="25"/>
      <c r="B93" s="26"/>
      <c r="C93" s="26"/>
      <c r="D93" s="25"/>
      <c r="E93" s="25"/>
      <c r="F93" s="26"/>
      <c r="G93" s="26"/>
      <c r="H93" s="25"/>
      <c r="I93" s="26"/>
      <c r="J93" s="26"/>
      <c r="K93" s="25"/>
      <c r="L93" s="26"/>
      <c r="M93" s="26"/>
      <c r="N93" s="25"/>
      <c r="O93" s="25"/>
      <c r="P93" s="26"/>
      <c r="Q93" s="26"/>
      <c r="R93" s="26"/>
      <c r="S93" s="26"/>
      <c r="T93" s="26"/>
      <c r="U93" s="26"/>
      <c r="V93" s="26"/>
      <c r="W93" s="25"/>
      <c r="X93" s="17">
        <v>1989</v>
      </c>
      <c r="Y93" s="135"/>
      <c r="Z93" s="135"/>
      <c r="AA93" s="25"/>
      <c r="AB93" s="25"/>
      <c r="AC93" s="25"/>
      <c r="AD93" s="135"/>
      <c r="AE93" s="25"/>
      <c r="AF93" s="26"/>
      <c r="AG93" s="26"/>
      <c r="AH93" s="25"/>
      <c r="AI93" s="26"/>
      <c r="AJ93" s="26"/>
      <c r="AK93" s="25"/>
    </row>
    <row r="94" spans="1:37" hidden="1" x14ac:dyDescent="0.15">
      <c r="A94" s="25"/>
      <c r="B94" s="26"/>
      <c r="C94" s="26"/>
      <c r="D94" s="25"/>
      <c r="E94" s="25"/>
      <c r="F94" s="26"/>
      <c r="G94" s="26"/>
      <c r="H94" s="25"/>
      <c r="I94" s="26"/>
      <c r="J94" s="26"/>
      <c r="K94" s="25"/>
      <c r="L94" s="26"/>
      <c r="M94" s="26"/>
      <c r="N94" s="25"/>
      <c r="O94" s="25"/>
      <c r="P94" s="26"/>
      <c r="Q94" s="26"/>
      <c r="R94" s="26"/>
      <c r="S94" s="26"/>
      <c r="T94" s="26"/>
      <c r="U94" s="26"/>
      <c r="V94" s="26"/>
      <c r="W94" s="25"/>
      <c r="X94" s="17">
        <v>1989</v>
      </c>
      <c r="Y94" s="135"/>
      <c r="Z94" s="135"/>
      <c r="AA94" s="25"/>
      <c r="AB94" s="25"/>
      <c r="AC94" s="25"/>
      <c r="AD94" s="135"/>
      <c r="AE94" s="25"/>
      <c r="AF94" s="26"/>
      <c r="AG94" s="26"/>
      <c r="AH94" s="25"/>
      <c r="AI94" s="26"/>
      <c r="AJ94" s="26"/>
      <c r="AK94" s="135"/>
    </row>
    <row r="95" spans="1:37" hidden="1" x14ac:dyDescent="0.15">
      <c r="A95" s="25"/>
      <c r="B95" s="26"/>
      <c r="C95" s="26"/>
      <c r="D95" s="25"/>
      <c r="E95" s="25"/>
      <c r="F95" s="26"/>
      <c r="G95" s="26"/>
      <c r="H95" s="25"/>
      <c r="I95" s="26"/>
      <c r="J95" s="26"/>
      <c r="K95" s="25"/>
      <c r="L95" s="136"/>
      <c r="M95" s="136"/>
      <c r="N95" s="25"/>
      <c r="O95" s="135"/>
      <c r="P95" s="136"/>
      <c r="Q95" s="136"/>
      <c r="R95" s="26"/>
      <c r="S95" s="26"/>
      <c r="T95" s="26"/>
      <c r="U95" s="26"/>
      <c r="V95" s="26"/>
      <c r="W95" s="25"/>
      <c r="X95" s="17">
        <v>1989</v>
      </c>
      <c r="Y95" s="135"/>
      <c r="Z95" s="135"/>
      <c r="AA95" s="25"/>
      <c r="AB95" s="25"/>
      <c r="AC95" s="25"/>
      <c r="AD95" s="135"/>
      <c r="AE95" s="25"/>
      <c r="AF95" s="26"/>
      <c r="AG95" s="26"/>
      <c r="AH95" s="25"/>
      <c r="AI95" s="136"/>
      <c r="AJ95" s="136"/>
      <c r="AK95" s="135"/>
    </row>
    <row r="96" spans="1:37" hidden="1" x14ac:dyDescent="0.15">
      <c r="A96" s="135"/>
      <c r="B96" s="26"/>
      <c r="C96" s="26"/>
      <c r="D96" s="25"/>
      <c r="E96" s="25"/>
      <c r="F96" s="136"/>
      <c r="G96" s="136"/>
      <c r="H96" s="135"/>
      <c r="I96" s="136"/>
      <c r="J96" s="136"/>
      <c r="K96" s="135"/>
      <c r="L96" s="136"/>
      <c r="M96" s="136"/>
      <c r="N96" s="135"/>
      <c r="O96" s="135"/>
      <c r="P96" s="136"/>
      <c r="Q96" s="136"/>
      <c r="R96" s="136"/>
      <c r="S96" s="136"/>
      <c r="T96" s="136"/>
      <c r="U96" s="136"/>
      <c r="V96" s="136"/>
      <c r="W96" s="135"/>
      <c r="X96" s="17">
        <v>1989</v>
      </c>
      <c r="Y96" s="135"/>
      <c r="Z96" s="135"/>
      <c r="AA96" s="25"/>
      <c r="AB96" s="25"/>
      <c r="AC96" s="25"/>
      <c r="AD96" s="135"/>
      <c r="AE96" s="25"/>
      <c r="AF96" s="26"/>
      <c r="AG96" s="26"/>
      <c r="AH96" s="25"/>
      <c r="AI96" s="136"/>
      <c r="AJ96" s="136"/>
      <c r="AK96" s="135"/>
    </row>
    <row r="97" spans="1:37" hidden="1" x14ac:dyDescent="0.15">
      <c r="A97" s="135"/>
      <c r="B97" s="26"/>
      <c r="C97" s="26"/>
      <c r="D97" s="25"/>
      <c r="E97" s="25"/>
      <c r="F97" s="136"/>
      <c r="G97" s="136"/>
      <c r="H97" s="135"/>
      <c r="I97" s="136"/>
      <c r="J97" s="136"/>
      <c r="K97" s="135"/>
      <c r="L97" s="136"/>
      <c r="M97" s="136"/>
      <c r="N97" s="135"/>
      <c r="O97" s="135"/>
      <c r="P97" s="136"/>
      <c r="Q97" s="136"/>
      <c r="R97" s="136"/>
      <c r="S97" s="136"/>
      <c r="T97" s="136"/>
      <c r="U97" s="136"/>
      <c r="V97" s="136"/>
      <c r="W97" s="135"/>
      <c r="X97" s="17">
        <v>1989</v>
      </c>
      <c r="Y97" s="135"/>
      <c r="Z97" s="135"/>
      <c r="AA97" s="25"/>
      <c r="AB97" s="25"/>
      <c r="AC97" s="25"/>
      <c r="AD97" s="135"/>
      <c r="AE97" s="25"/>
      <c r="AF97" s="26"/>
      <c r="AG97" s="26"/>
      <c r="AH97" s="25"/>
      <c r="AI97" s="136"/>
      <c r="AJ97" s="136"/>
      <c r="AK97" s="135"/>
    </row>
    <row r="98" spans="1:37" hidden="1" x14ac:dyDescent="0.15">
      <c r="A98" s="135"/>
      <c r="B98" s="26"/>
      <c r="C98" s="26"/>
      <c r="D98" s="25"/>
      <c r="E98" s="25"/>
      <c r="F98" s="136"/>
      <c r="G98" s="136"/>
      <c r="H98" s="135"/>
      <c r="I98" s="136"/>
      <c r="J98" s="136"/>
      <c r="K98" s="135"/>
      <c r="L98" s="136"/>
      <c r="M98" s="136"/>
      <c r="N98" s="135"/>
      <c r="O98" s="135"/>
      <c r="P98" s="136"/>
      <c r="Q98" s="136"/>
      <c r="R98" s="136"/>
      <c r="S98" s="136"/>
      <c r="T98" s="136"/>
      <c r="U98" s="136"/>
      <c r="V98" s="136"/>
      <c r="W98" s="135"/>
      <c r="X98" s="17">
        <v>1989</v>
      </c>
      <c r="Y98" s="135"/>
      <c r="Z98" s="135"/>
      <c r="AA98" s="25"/>
      <c r="AB98" s="25"/>
      <c r="AC98" s="25"/>
      <c r="AD98" s="135"/>
      <c r="AE98" s="25"/>
      <c r="AF98" s="26"/>
      <c r="AG98" s="26"/>
      <c r="AH98" s="25"/>
      <c r="AI98" s="136"/>
      <c r="AJ98" s="136"/>
      <c r="AK98" s="135"/>
    </row>
    <row r="99" spans="1:37" hidden="1" x14ac:dyDescent="0.15">
      <c r="A99" s="135"/>
      <c r="B99" s="26"/>
      <c r="C99" s="26"/>
      <c r="D99" s="25"/>
      <c r="E99" s="25"/>
      <c r="F99" s="136"/>
      <c r="G99" s="136"/>
      <c r="H99" s="135"/>
      <c r="I99" s="136"/>
      <c r="J99" s="136"/>
      <c r="K99" s="135"/>
      <c r="L99" s="136"/>
      <c r="M99" s="136"/>
      <c r="N99" s="135"/>
      <c r="O99" s="135"/>
      <c r="P99" s="136"/>
      <c r="Q99" s="136"/>
      <c r="R99" s="136"/>
      <c r="S99" s="136"/>
      <c r="T99" s="136"/>
      <c r="U99" s="136"/>
      <c r="V99" s="136"/>
      <c r="W99" s="135"/>
      <c r="X99" s="17">
        <v>1986</v>
      </c>
      <c r="Y99" s="135"/>
      <c r="Z99" s="135"/>
      <c r="AA99" s="25"/>
      <c r="AB99" s="25"/>
      <c r="AC99" s="25"/>
      <c r="AD99" s="135"/>
      <c r="AE99" s="25"/>
      <c r="AF99" s="26"/>
      <c r="AG99" s="26"/>
      <c r="AH99" s="25"/>
      <c r="AI99" s="136"/>
      <c r="AJ99" s="136"/>
      <c r="AK99" s="135"/>
    </row>
    <row r="100" spans="1:37" hidden="1" x14ac:dyDescent="0.15">
      <c r="A100" s="135"/>
      <c r="B100" s="26"/>
      <c r="C100" s="26"/>
      <c r="D100" s="25"/>
      <c r="E100" s="25"/>
      <c r="F100" s="136"/>
      <c r="G100" s="136"/>
      <c r="H100" s="135"/>
      <c r="I100" s="136"/>
      <c r="J100" s="136"/>
      <c r="K100" s="135"/>
      <c r="L100" s="136"/>
      <c r="M100" s="136"/>
      <c r="N100" s="135"/>
      <c r="O100" s="135"/>
      <c r="P100" s="136"/>
      <c r="Q100" s="136"/>
      <c r="R100" s="136"/>
      <c r="S100" s="136"/>
      <c r="T100" s="136"/>
      <c r="U100" s="136"/>
      <c r="V100" s="136"/>
      <c r="W100" s="135"/>
      <c r="X100" s="313">
        <v>1987</v>
      </c>
      <c r="Y100" s="135"/>
      <c r="Z100" s="135"/>
      <c r="AA100" s="135"/>
      <c r="AB100" s="135"/>
      <c r="AC100" s="135"/>
      <c r="AD100" s="135"/>
      <c r="AE100" s="25"/>
      <c r="AF100" s="26"/>
      <c r="AG100" s="26"/>
      <c r="AH100" s="25"/>
      <c r="AI100" s="136"/>
      <c r="AJ100" s="136"/>
      <c r="AK100" s="135"/>
    </row>
    <row r="101" spans="1:37" hidden="1" x14ac:dyDescent="0.15">
      <c r="A101" s="135"/>
      <c r="B101" s="26"/>
      <c r="C101" s="26"/>
      <c r="D101" s="25"/>
      <c r="E101" s="25"/>
      <c r="F101" s="136"/>
      <c r="G101" s="136"/>
      <c r="H101" s="135"/>
      <c r="I101" s="136"/>
      <c r="J101" s="136"/>
      <c r="K101" s="135"/>
      <c r="L101" s="136"/>
      <c r="M101" s="136"/>
      <c r="N101" s="135"/>
      <c r="O101" s="135"/>
      <c r="P101" s="136"/>
      <c r="Q101" s="136"/>
      <c r="R101" s="136"/>
      <c r="S101" s="136"/>
      <c r="T101" s="136"/>
      <c r="U101" s="136"/>
      <c r="V101" s="136"/>
      <c r="W101" s="135"/>
      <c r="X101" s="313">
        <v>1988</v>
      </c>
      <c r="Y101" s="135"/>
      <c r="Z101" s="135"/>
      <c r="AA101" s="135"/>
      <c r="AB101" s="135"/>
      <c r="AC101" s="135"/>
      <c r="AD101" s="135"/>
      <c r="AE101" s="25"/>
      <c r="AF101" s="26"/>
      <c r="AG101" s="26"/>
      <c r="AH101" s="25"/>
      <c r="AI101" s="136"/>
      <c r="AJ101" s="136"/>
      <c r="AK101" s="135"/>
    </row>
    <row r="102" spans="1:37" hidden="1" x14ac:dyDescent="0.15">
      <c r="A102" s="135"/>
      <c r="B102" s="26"/>
      <c r="C102" s="26"/>
      <c r="D102" s="25"/>
      <c r="E102" s="25"/>
      <c r="F102" s="136"/>
      <c r="G102" s="136"/>
      <c r="H102" s="135"/>
      <c r="I102" s="136"/>
      <c r="J102" s="136"/>
      <c r="K102" s="135"/>
      <c r="L102" s="136"/>
      <c r="M102" s="136"/>
      <c r="N102" s="135"/>
      <c r="O102" s="135"/>
      <c r="P102" s="136"/>
      <c r="Q102" s="136"/>
      <c r="R102" s="136"/>
      <c r="S102" s="136"/>
      <c r="T102" s="136"/>
      <c r="U102" s="136"/>
      <c r="V102" s="136"/>
      <c r="W102" s="135"/>
      <c r="X102" s="313">
        <v>1989</v>
      </c>
      <c r="Y102" s="135"/>
      <c r="Z102" s="135"/>
      <c r="AA102" s="135"/>
      <c r="AB102" s="135"/>
      <c r="AC102" s="135"/>
      <c r="AD102" s="135"/>
      <c r="AE102" s="25"/>
      <c r="AF102" s="26"/>
      <c r="AG102" s="26"/>
      <c r="AH102" s="25"/>
      <c r="AI102" s="136"/>
      <c r="AJ102" s="136"/>
      <c r="AK102" s="135"/>
    </row>
    <row r="103" spans="1:37" hidden="1" x14ac:dyDescent="0.15">
      <c r="B103" s="26"/>
      <c r="C103" s="26"/>
      <c r="D103" s="25"/>
      <c r="E103" s="25"/>
      <c r="X103" s="313">
        <v>1990</v>
      </c>
    </row>
    <row r="104" spans="1:37" x14ac:dyDescent="0.15">
      <c r="X104" s="313">
        <v>1991</v>
      </c>
    </row>
  </sheetData>
  <phoneticPr fontId="7"/>
  <pageMargins left="0.31" right="0.16" top="0.57999999999999996" bottom="0.34" header="0.12" footer="0.12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R08総括表</vt:lpstr>
      <vt:lpstr>申込書</vt:lpstr>
      <vt:lpstr>不使用　旧一般</vt:lpstr>
      <vt:lpstr>不使用　旧年齢別</vt:lpstr>
      <vt:lpstr>LIST</vt:lpstr>
      <vt:lpstr>申込書!Print_Area</vt:lpstr>
      <vt:lpstr>申込書!Print_Titles</vt:lpstr>
      <vt:lpstr>ク</vt:lpstr>
      <vt:lpstr>高</vt:lpstr>
      <vt:lpstr>実</vt:lpstr>
      <vt:lpstr>実同ク</vt:lpstr>
      <vt:lpstr>他</vt:lpstr>
      <vt:lpstr>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ＪＮＦサービスエンジニアリング</dc:creator>
  <cp:lastModifiedBy>Windows User</cp:lastModifiedBy>
  <cp:lastPrinted>2026-01-27T00:55:21Z</cp:lastPrinted>
  <dcterms:created xsi:type="dcterms:W3CDTF">1997-02-23T12:55:14Z</dcterms:created>
  <dcterms:modified xsi:type="dcterms:W3CDTF">2026-02-01T21:25:26Z</dcterms:modified>
</cp:coreProperties>
</file>